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https://usdagcc-my.sharepoint.com/personal/narayana_tiruvaiyar_usda_gov/Documents/Desktop/508 Testing/Location Cost Worksheet Host/"/>
    </mc:Choice>
  </mc:AlternateContent>
  <xr:revisionPtr revIDLastSave="55" documentId="8_{C3C75B6A-608C-4B60-B4EC-EC50FBA245E8}" xr6:coauthVersionLast="47" xr6:coauthVersionMax="47" xr10:uidLastSave="{8A96EAF6-1F9E-4C25-AE9A-76E3F20DF5FD}"/>
  <bookViews>
    <workbookView xWindow="-28920" yWindow="-120" windowWidth="29040" windowHeight="15840" activeTab="2" xr2:uid="{00000000-000D-0000-FFFF-FFFF00000000}"/>
  </bookViews>
  <sheets>
    <sheet name="Instructions" sheetId="19" r:id="rId1"/>
    <sheet name="Attendant(LCW)" sheetId="31" r:id="rId2"/>
    <sheet name="Host (LCW)" sheetId="32" r:id="rId3"/>
    <sheet name="DD List Data" sheetId="17" state="hidden" r:id="rId4"/>
  </sheets>
  <externalReferences>
    <externalReference r:id="rId5"/>
    <externalReference r:id="rId6"/>
  </externalReferences>
  <definedNames>
    <definedName name="MOT" localSheetId="1">#REF!</definedName>
    <definedName name="MOT" localSheetId="0">Instructions!#REF!</definedName>
    <definedName name="MOT">#REF!</definedName>
    <definedName name="MOTA" localSheetId="1">#REF!</definedName>
    <definedName name="MOTA" localSheetId="0">Instructions!#REF!</definedName>
    <definedName name="MOTA">#REF!</definedName>
    <definedName name="Pick_One" localSheetId="0">'[1]Lists-DND'!$D$4:$D$11</definedName>
    <definedName name="Pick_One">'[2]Lists-DND'!$D$4:$D$11</definedName>
    <definedName name="POVGOV" localSheetId="1">#REF!</definedName>
    <definedName name="POVGOV" localSheetId="0">Instructions!#REF!</definedName>
    <definedName name="POVGOV">#REF!</definedName>
    <definedName name="POVGOV1" localSheetId="1">#REF!</definedName>
    <definedName name="POVGOV1" localSheetId="0">Instructions!#REF!</definedName>
    <definedName name="POVGOV1">#REF!</definedName>
    <definedName name="_xlnm.Print_Area" localSheetId="1">'Attendant(LCW)'!$A$1:$D$24</definedName>
    <definedName name="_xlnm.Print_Area" localSheetId="0">Instructions!$A$3:$C$52</definedName>
    <definedName name="_xlnm.Print_Titles" localSheetId="0">Instructions!$5:$5</definedName>
    <definedName name="Role" localSheetId="0">'[1]Lists-DND'!$F$4:$F$10</definedName>
    <definedName name="Role">'[2]Lists-DND'!$F$4:$F$10</definedName>
    <definedName name="TravelType" localSheetId="1">#REF!</definedName>
    <definedName name="TravelType" localSheetId="0">Instructions!#REF!</definedName>
    <definedName name="TravelType">#REF!</definedName>
    <definedName name="YesNo" localSheetId="1">#REF!</definedName>
    <definedName name="YesNo" localSheetId="0">Instructions!#REF!</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32" l="1"/>
  <c r="C22" i="32"/>
  <c r="B22" i="32"/>
  <c r="D14" i="32"/>
  <c r="D23" i="32" s="1"/>
  <c r="C14" i="32"/>
  <c r="C23" i="32" s="1"/>
  <c r="B14" i="32"/>
  <c r="B23" i="32" s="1"/>
  <c r="B13" i="31" l="1"/>
  <c r="B21" i="31"/>
  <c r="D38" i="17" l="1"/>
  <c r="E38" i="17" s="1"/>
  <c r="D37" i="17"/>
  <c r="E37" i="17" s="1"/>
  <c r="D36" i="17"/>
  <c r="E36" i="17" s="1"/>
  <c r="D35" i="17"/>
  <c r="E35" i="17" s="1"/>
  <c r="D34" i="17"/>
  <c r="E34" i="17" s="1"/>
  <c r="D33" i="17"/>
  <c r="E33" i="17" s="1"/>
  <c r="D32" i="17"/>
  <c r="E32" i="17" s="1"/>
  <c r="D31" i="17"/>
  <c r="E31" i="17" s="1"/>
  <c r="D30" i="17"/>
  <c r="E30" i="17" s="1"/>
  <c r="D29" i="17"/>
  <c r="E29" i="17" s="1"/>
  <c r="D28" i="17"/>
  <c r="E28" i="17" s="1"/>
  <c r="D27" i="17"/>
  <c r="E27" i="17" s="1"/>
  <c r="D26" i="17"/>
  <c r="E26" i="17" s="1"/>
  <c r="D25" i="17"/>
  <c r="E25" i="17" s="1"/>
  <c r="D24" i="17"/>
  <c r="E24" i="17" s="1"/>
  <c r="D23" i="17"/>
  <c r="E23" i="17" s="1"/>
</calcChain>
</file>

<file path=xl/sharedStrings.xml><?xml version="1.0" encoding="utf-8"?>
<sst xmlns="http://schemas.openxmlformats.org/spreadsheetml/2006/main" count="194" uniqueCount="153">
  <si>
    <t>Attendee</t>
  </si>
  <si>
    <t>Registration Fee</t>
  </si>
  <si>
    <t>Total</t>
  </si>
  <si>
    <t>Attendee Name</t>
  </si>
  <si>
    <t>Grade</t>
  </si>
  <si>
    <t>Number of Attendees</t>
  </si>
  <si>
    <t xml:space="preserve"> </t>
  </si>
  <si>
    <t>Name of Event</t>
  </si>
  <si>
    <t>Location of Event</t>
  </si>
  <si>
    <t>Start Date</t>
  </si>
  <si>
    <t>End Date</t>
  </si>
  <si>
    <t>Conference Location Per Diem</t>
  </si>
  <si>
    <t>Lodging</t>
  </si>
  <si>
    <t>M&amp;IE</t>
  </si>
  <si>
    <t>Cost Per Day/Event</t>
  </si>
  <si>
    <t>SES</t>
  </si>
  <si>
    <t>Level Step 5</t>
  </si>
  <si>
    <t>Daily Rate</t>
  </si>
  <si>
    <t>Exhibitor</t>
  </si>
  <si>
    <t>Host</t>
  </si>
  <si>
    <t>Presenter</t>
  </si>
  <si>
    <t>Speaker</t>
  </si>
  <si>
    <t>Sponsor</t>
  </si>
  <si>
    <t>Role</t>
  </si>
  <si>
    <t>Attendee Job Title</t>
  </si>
  <si>
    <t>Cost Per Attendee Per Day</t>
  </si>
  <si>
    <t>Auto-calculated</t>
  </si>
  <si>
    <t>Registration Fees</t>
  </si>
  <si>
    <t>Estimated Event Expenses</t>
  </si>
  <si>
    <t>Facility/Room Rental</t>
  </si>
  <si>
    <t>Promotional Materials</t>
  </si>
  <si>
    <t xml:space="preserve">Include anything of interest or something that would provide justification for exceptions above.  This includes:  Sponsorship information, driving a GOV, early/late arrival, car pooling, difference in registration fees or no fees, meal breakdown if some meals are being provided. </t>
  </si>
  <si>
    <t xml:space="preserve">External Funds </t>
  </si>
  <si>
    <t>Estimated number of lodging nights</t>
  </si>
  <si>
    <t>Role At Event</t>
  </si>
  <si>
    <t>Attendee's job title</t>
  </si>
  <si>
    <t>Attendee Duty Station</t>
  </si>
  <si>
    <t>Attendee Information</t>
  </si>
  <si>
    <t>Mileage Calculator</t>
  </si>
  <si>
    <t>Utilize the GSA Per Diem website to obtain information</t>
  </si>
  <si>
    <t>Formal Event End Date, not attending or travel dates</t>
  </si>
  <si>
    <t>Formal Event Start Date, not attending or travel dates</t>
  </si>
  <si>
    <t>Definition</t>
  </si>
  <si>
    <t>Field Name</t>
  </si>
  <si>
    <t>Miscellaneous Travel Expenses</t>
  </si>
  <si>
    <t>Number of Event Days</t>
  </si>
  <si>
    <t>Speaker / Trainer Fees</t>
  </si>
  <si>
    <t>Agency Comments / Notes</t>
  </si>
  <si>
    <t xml:space="preserve">Estimated amount of Grant, Soft, and Trust Funds or other non-appropriated funding source which will be applied to the trip. If applicable... </t>
  </si>
  <si>
    <t>Estimated event registration fee, if applicable.</t>
  </si>
  <si>
    <t xml:space="preserve">Includes non-transport expenses: Travel Management Center (TMC) and Voucher (TAV) fees; baggage fees; parking; and hotel taxes or resort fees.  </t>
  </si>
  <si>
    <t xml:space="preserve">Expenses incurred at the duty station prior to departure, at the TDY location, and upon return to the duty station.  This includes: POV Mileage for driving to the departure point and/or to and from the TDY location; Train, Subway, Bus, Uber, Lyft, Shuttle, Taxi, Tolls, Rental Car, Fuel. </t>
  </si>
  <si>
    <t>Total M&amp;IE Expense</t>
  </si>
  <si>
    <t>Estimated number of M&amp;IE days. 
NOTE: First and last days of travel are calculated at three quarters  (or .75) of a day</t>
  </si>
  <si>
    <t>Number M&amp;IE days</t>
  </si>
  <si>
    <t>Total Lodging Expense</t>
  </si>
  <si>
    <t>Number Nights Lodging</t>
  </si>
  <si>
    <t>Airfare Total</t>
  </si>
  <si>
    <t>Salary &amp; Benefits</t>
  </si>
  <si>
    <t>Select the grade from the drop down list</t>
  </si>
  <si>
    <t>Attendee GS Grade</t>
  </si>
  <si>
    <t xml:space="preserve">Select the role from drop down list </t>
  </si>
  <si>
    <t>Official Duty Station City and State</t>
  </si>
  <si>
    <t>Name of person Attending Event (Last Name, First Name)</t>
  </si>
  <si>
    <t xml:space="preserve">Event Cost Per Attendee  </t>
  </si>
  <si>
    <t xml:space="preserve">List your agency or staff office name. OPTIONAL: Add the specific program area name </t>
  </si>
  <si>
    <t xml:space="preserve">Agency / Staff Office </t>
  </si>
  <si>
    <t>Please check for correct spelling on all entries</t>
  </si>
  <si>
    <t>Estimated cost to rent the facility and/or rooms for the event</t>
  </si>
  <si>
    <t xml:space="preserve">Light Refreshments </t>
  </si>
  <si>
    <t>Includes fees for speakers and trainers</t>
  </si>
  <si>
    <t>Itemized list of other expenses not mentioned above (i.e. computer use, printing, mailing, etc.)</t>
  </si>
  <si>
    <t xml:space="preserve">Total Host / Sponsor </t>
  </si>
  <si>
    <t>Host / Sponsor Expenses</t>
  </si>
  <si>
    <t>Includes expenses associated with producing/distributing materials/items</t>
  </si>
  <si>
    <t>Other  (Itemize)</t>
  </si>
  <si>
    <t>TDY Expenses</t>
  </si>
  <si>
    <t xml:space="preserve">Soft, Grant, or Trust Funds </t>
  </si>
  <si>
    <t>Estimated Salary &amp; Benefits</t>
  </si>
  <si>
    <t>Expense Threshold Note</t>
  </si>
  <si>
    <t xml:space="preserve">If either item #11 or #12 exceed the listed thresholds ($600 / $3,000), a justification is required </t>
  </si>
  <si>
    <t>Formal Event Name as it will appear in CTAT and on the Annual Plan (including acronym)</t>
  </si>
  <si>
    <t>For Agency internal use only to calculate mileage expense. DOES NOT PRINT</t>
  </si>
  <si>
    <r>
      <t xml:space="preserve">Auto-calculated. </t>
    </r>
    <r>
      <rPr>
        <sz val="14"/>
        <rFont val="Cambria"/>
        <family val="1"/>
        <scheme val="major"/>
      </rPr>
      <t>Lodging plus M&amp;IE</t>
    </r>
  </si>
  <si>
    <r>
      <t>Auto-calculated.</t>
    </r>
    <r>
      <rPr>
        <sz val="14"/>
        <rFont val="Cambria"/>
        <family val="1"/>
        <scheme val="major"/>
      </rPr>
      <t xml:space="preserve"> End date subtracted from Start Date</t>
    </r>
  </si>
  <si>
    <r>
      <t xml:space="preserve">Auto-calculated. </t>
    </r>
    <r>
      <rPr>
        <sz val="14"/>
        <rFont val="Cambria"/>
        <family val="1"/>
        <scheme val="major"/>
      </rPr>
      <t>Event Cost Per Attendee divided by Number of Event Days</t>
    </r>
  </si>
  <si>
    <r>
      <t xml:space="preserve">Auto-calculated. </t>
    </r>
    <r>
      <rPr>
        <sz val="14"/>
        <rFont val="Cambria"/>
        <family val="1"/>
        <scheme val="major"/>
      </rPr>
      <t>Estimated Cost w/o Salary divided by Number of Attendees</t>
    </r>
  </si>
  <si>
    <r>
      <rPr>
        <i/>
        <sz val="14"/>
        <rFont val="Cambria"/>
        <family val="1"/>
        <scheme val="major"/>
      </rPr>
      <t>Auto-calculated.</t>
    </r>
    <r>
      <rPr>
        <sz val="14"/>
        <rFont val="Cambria"/>
        <family val="1"/>
        <scheme val="major"/>
      </rPr>
      <t xml:space="preserve"> Based on average daily salary plus benefits (at Step 5), multiplied by number of event days. </t>
    </r>
  </si>
  <si>
    <r>
      <rPr>
        <i/>
        <sz val="14"/>
        <rFont val="Cambria"/>
        <family val="1"/>
        <scheme val="major"/>
      </rPr>
      <t>Auto-calculated.</t>
    </r>
    <r>
      <rPr>
        <sz val="14"/>
        <rFont val="Cambria"/>
        <family val="1"/>
        <scheme val="major"/>
      </rPr>
      <t xml:space="preserve"> Number of lodging nights multiplied by the lodging per diem (at top of page)</t>
    </r>
  </si>
  <si>
    <r>
      <rPr>
        <i/>
        <sz val="14"/>
        <rFont val="Cambria"/>
        <family val="1"/>
        <scheme val="major"/>
      </rPr>
      <t>Auto-calculated.</t>
    </r>
    <r>
      <rPr>
        <sz val="14"/>
        <rFont val="Cambria"/>
        <family val="1"/>
        <scheme val="major"/>
      </rPr>
      <t xml:space="preserve"> Number of M&amp;IE days multiplied by the M&amp;IE per diem (at top of page)</t>
    </r>
  </si>
  <si>
    <r>
      <t xml:space="preserve">Local/TDY </t>
    </r>
    <r>
      <rPr>
        <b/>
        <i/>
        <u/>
        <sz val="14"/>
        <rFont val="Cambria"/>
        <family val="1"/>
        <scheme val="major"/>
      </rPr>
      <t>Transportation</t>
    </r>
    <r>
      <rPr>
        <b/>
        <sz val="14"/>
        <rFont val="Cambria"/>
        <family val="1"/>
        <scheme val="major"/>
      </rPr>
      <t xml:space="preserve"> Expenses  </t>
    </r>
  </si>
  <si>
    <t xml:space="preserve">Estimated Expenses 
w/o Salary </t>
  </si>
  <si>
    <t xml:space="preserve"> Field Name and Definitions/Data Entry Instructions </t>
  </si>
  <si>
    <t>These instructions/definitions are meant to aid you in completing the Attendee Detailed Cost Analysis Spreadsheet (ADCAS) which will be included with your conference request package.  The totals from the ADCAS will also be included on the Location Cost Worksheet.</t>
  </si>
  <si>
    <r>
      <t>M&amp;IE</t>
    </r>
    <r>
      <rPr>
        <sz val="14"/>
        <rFont val="Cambria"/>
        <family val="1"/>
        <scheme val="major"/>
      </rPr>
      <t xml:space="preserve"> (Domestic &amp; Foreign)</t>
    </r>
  </si>
  <si>
    <t>Estimated cost of light refreshments.  NOTE: The cost of light refreshments should not exceed 20% of the meals and incidental expenses (M&amp;IE) amount allocated for the conference location; and should not be more than the amount for the breakfast meal.  
Light refreshments for morning, afternoon or evening breaks are defined to include, but not be limited to: coffee, tea, milk, juice, soft drinks, donuts, bagels, fruit, pretzels, cookies, chips, or muffins.  
https://www.gsa.gov/travel/plan-book/per-diem-rates/mie-breakdown</t>
  </si>
  <si>
    <t>2024 Rest of US</t>
  </si>
  <si>
    <t>Plus 45% Benefits</t>
  </si>
  <si>
    <t>Use city-pair fares from (https://cpsearch.fas.gsa.gov/cpsearch/search.do) to calculate government fares.  NOTE: While here obtain baggage fee information to put under 'Miscellaneous Travel Expenses'.</t>
  </si>
  <si>
    <t>City &amp; State of Event</t>
  </si>
  <si>
    <t>Per Diem Rates</t>
  </si>
  <si>
    <r>
      <rPr>
        <b/>
        <sz val="12"/>
        <rFont val="Times New Roman"/>
        <family val="1"/>
      </rPr>
      <t>Location of event</t>
    </r>
    <r>
      <rPr>
        <sz val="12"/>
        <rFont val="Times New Roman"/>
        <family val="1"/>
      </rPr>
      <t xml:space="preserve">
</t>
    </r>
    <r>
      <rPr>
        <i/>
        <sz val="8"/>
        <rFont val="Times New Roman"/>
        <family val="1"/>
      </rPr>
      <t xml:space="preserve"> (hotel, conference center, etc)</t>
    </r>
  </si>
  <si>
    <r>
      <rPr>
        <b/>
        <sz val="12"/>
        <rFont val="Times New Roman"/>
        <family val="1"/>
      </rPr>
      <t>Type of Facility</t>
    </r>
    <r>
      <rPr>
        <sz val="12"/>
        <rFont val="Times New Roman"/>
        <family val="1"/>
      </rPr>
      <t xml:space="preserve">
</t>
    </r>
    <r>
      <rPr>
        <i/>
        <sz val="8"/>
        <rFont val="Times New Roman"/>
        <family val="1"/>
      </rPr>
      <t>(USDA, Federal, University or Commercial)</t>
    </r>
  </si>
  <si>
    <t>1.  Air Fare</t>
  </si>
  <si>
    <r>
      <rPr>
        <b/>
        <sz val="12"/>
        <rFont val="Times New Roman"/>
        <family val="1"/>
      </rPr>
      <t xml:space="preserve">2.  Local /TDY  Transportation Expenses
     </t>
    </r>
    <r>
      <rPr>
        <i/>
        <sz val="8"/>
        <rFont val="Times New Roman"/>
        <family val="1"/>
      </rPr>
      <t>(POV Mileage, Subway, TNC, IMTC, Shuttle, Taxi, Tolls, 
       Rental Car/Fuel)</t>
    </r>
  </si>
  <si>
    <r>
      <t xml:space="preserve">3.  Miscellaneous Travel Expenses 
    </t>
    </r>
    <r>
      <rPr>
        <i/>
        <sz val="8"/>
        <rFont val="Times New Roman"/>
        <family val="1"/>
      </rPr>
      <t>(TMC and Voucher fee, baggage fees, parking, hotel   
      taxes/fees)</t>
    </r>
  </si>
  <si>
    <t>4.  Total Lodging</t>
  </si>
  <si>
    <t>Total Travel Expense (#1 - #5)</t>
  </si>
  <si>
    <r>
      <t xml:space="preserve">6.  Facility / Room Rental
</t>
    </r>
    <r>
      <rPr>
        <i/>
        <sz val="8"/>
        <rFont val="Times New Roman"/>
        <family val="1"/>
      </rPr>
      <t xml:space="preserve">     (Provide details or any contracting documentations 
      related to this cost)</t>
    </r>
  </si>
  <si>
    <r>
      <t xml:space="preserve">7.  Light Refreshments
   </t>
    </r>
    <r>
      <rPr>
        <i/>
        <sz val="8"/>
        <rFont val="Times New Roman"/>
        <family val="1"/>
      </rPr>
      <t xml:space="preserve">  (less than 20%  of total M&amp;IE/per day/per location)</t>
    </r>
  </si>
  <si>
    <t>8.  Promotional Material</t>
  </si>
  <si>
    <t>9.  Speaker / Trainer Fees</t>
  </si>
  <si>
    <r>
      <t>10.  Other Costs - Itemized</t>
    </r>
    <r>
      <rPr>
        <b/>
        <sz val="11"/>
        <rFont val="Times New Roman"/>
        <family val="1"/>
      </rPr>
      <t xml:space="preserve"> 
    </t>
    </r>
    <r>
      <rPr>
        <b/>
        <i/>
        <sz val="8"/>
        <rFont val="Times New Roman"/>
        <family val="1"/>
      </rPr>
      <t xml:space="preserve">  </t>
    </r>
    <r>
      <rPr>
        <i/>
        <sz val="8"/>
        <rFont val="Times New Roman"/>
        <family val="1"/>
      </rPr>
      <t>(If any, list each item and cost)</t>
    </r>
  </si>
  <si>
    <t>11. Registration Fees</t>
  </si>
  <si>
    <t>Total Salary and Benefits</t>
  </si>
  <si>
    <t>Non-Federal Contribution</t>
  </si>
  <si>
    <t>Location Cost Estimate Worksheet - Event Attendance</t>
  </si>
  <si>
    <r>
      <t xml:space="preserve">Event Name:  </t>
    </r>
    <r>
      <rPr>
        <sz val="12"/>
        <rFont val="Times New Roman"/>
        <family val="1"/>
      </rPr>
      <t xml:space="preserve"> </t>
    </r>
  </si>
  <si>
    <t>Attendee Breakout:</t>
  </si>
  <si>
    <t>12. Soft Funds, Grant Funds, or Trust 
      Funds</t>
  </si>
  <si>
    <r>
      <t xml:space="preserve">5.  Total M&amp;IE
  </t>
    </r>
    <r>
      <rPr>
        <i/>
        <sz val="8"/>
        <rFont val="Times New Roman"/>
        <family val="1"/>
      </rPr>
      <t xml:space="preserve">  (Must be reduced if any meals (breakfast, lunch or  
     dinner) are provided by contractor and/or vendors</t>
    </r>
  </si>
  <si>
    <t>Non - USDA Attendees -   ___________</t>
  </si>
  <si>
    <t>Other USDA Attendees -  __________    </t>
  </si>
  <si>
    <t>Agency Attendees  -    __________</t>
  </si>
  <si>
    <r>
      <t xml:space="preserve">M &amp; IE:  </t>
    </r>
    <r>
      <rPr>
        <sz val="11"/>
        <rFont val="Times New Roman"/>
        <family val="1"/>
      </rPr>
      <t xml:space="preserve"> </t>
    </r>
    <r>
      <rPr>
        <b/>
        <sz val="11"/>
        <rFont val="Times New Roman"/>
        <family val="1"/>
      </rPr>
      <t xml:space="preserve">$ </t>
    </r>
  </si>
  <si>
    <r>
      <rPr>
        <b/>
        <sz val="12"/>
        <rFont val="Times New Roman"/>
        <family val="1"/>
      </rPr>
      <t>Total Attendees  -  _________</t>
    </r>
    <r>
      <rPr>
        <sz val="12"/>
        <rFont val="Times New Roman"/>
        <family val="1"/>
      </rPr>
      <t>  </t>
    </r>
  </si>
  <si>
    <r>
      <t xml:space="preserve">Lodging: </t>
    </r>
    <r>
      <rPr>
        <sz val="11"/>
        <rFont val="Times New Roman"/>
        <family val="1"/>
      </rPr>
      <t xml:space="preserve">  </t>
    </r>
    <r>
      <rPr>
        <b/>
        <sz val="11"/>
        <rFont val="Times New Roman"/>
        <family val="1"/>
      </rPr>
      <t>$</t>
    </r>
  </si>
  <si>
    <t>Location Cost Comparison Worksheet - Host or Sponsor</t>
  </si>
  <si>
    <r>
      <rPr>
        <b/>
        <sz val="12"/>
        <rFont val="Times New Roman"/>
        <family val="1"/>
      </rPr>
      <t>Event Name:</t>
    </r>
  </si>
  <si>
    <r>
      <t xml:space="preserve">USDA BOOTH?  </t>
    </r>
    <r>
      <rPr>
        <sz val="11"/>
        <rFont val="Times New Roman"/>
        <family val="1"/>
      </rPr>
      <t>YES  or  NO</t>
    </r>
  </si>
  <si>
    <t>Location #1</t>
  </si>
  <si>
    <t>Location #2</t>
  </si>
  <si>
    <t>Location #3</t>
  </si>
  <si>
    <t xml:space="preserve">Lodging:  </t>
  </si>
  <si>
    <t>Lodging:</t>
  </si>
  <si>
    <t xml:space="preserve">M &amp; IE:   </t>
  </si>
  <si>
    <t>M &amp; IE:</t>
  </si>
  <si>
    <t>12. Soft, Grant, or Trust Funds</t>
  </si>
  <si>
    <r>
      <rPr>
        <b/>
        <sz val="12"/>
        <rFont val="Times New Roman"/>
        <family val="1"/>
      </rPr>
      <t>Total Attendees: ________</t>
    </r>
    <r>
      <rPr>
        <sz val="12"/>
        <rFont val="Times New Roman"/>
        <family val="1"/>
      </rPr>
      <t>                     </t>
    </r>
  </si>
  <si>
    <t>Agency Attendees: _____     </t>
  </si>
  <si>
    <t>Other USDA Attendees: ____    </t>
  </si>
  <si>
    <t>Non-USDA Attendees: _____</t>
  </si>
  <si>
    <r>
      <rPr>
        <b/>
        <sz val="10"/>
        <color rgb="FF000000"/>
        <rFont val="Times New Roman"/>
        <family val="1"/>
      </rPr>
      <t xml:space="preserve">
USDA BOOTH?</t>
    </r>
    <r>
      <rPr>
        <sz val="10"/>
        <color rgb="FF000000"/>
        <rFont val="Times New Roman"/>
        <family val="1"/>
      </rPr>
      <t xml:space="preserve">  YES or NO</t>
    </r>
  </si>
  <si>
    <r>
      <t xml:space="preserve">Select the domestic M&amp;IE rate for the TDY location from one of the first six items on the dropdown list.  </t>
    </r>
    <r>
      <rPr>
        <sz val="14"/>
        <color rgb="FF7030A0"/>
        <rFont val="Cambria"/>
        <family val="1"/>
        <scheme val="major"/>
      </rPr>
      <t>**</t>
    </r>
    <r>
      <rPr>
        <b/>
        <sz val="14"/>
        <rFont val="Cambria"/>
        <family val="1"/>
        <scheme val="major"/>
      </rPr>
      <t>The Foreign location M&amp;IE amounts begin after the domestic list;</t>
    </r>
    <r>
      <rPr>
        <sz val="14"/>
        <rFont val="Cambria"/>
        <family val="1"/>
        <scheme val="major"/>
      </rPr>
      <t xml:space="preserve"> they start with $1 and go to $299</t>
    </r>
    <r>
      <rPr>
        <sz val="14"/>
        <color rgb="FF7030A0"/>
        <rFont val="Cambria"/>
        <family val="1"/>
        <scheme val="major"/>
      </rPr>
      <t>.**</t>
    </r>
  </si>
  <si>
    <t xml:space="preserve">Please do not add additional items to the list. </t>
  </si>
  <si>
    <t xml:space="preserve">The sheet is formatted to fit on one page. </t>
  </si>
  <si>
    <r>
      <rPr>
        <b/>
        <sz val="12"/>
        <color rgb="FF004D86"/>
        <rFont val="Times New Roman"/>
        <family val="1"/>
      </rPr>
      <t xml:space="preserve">Total Non-Travel Expense </t>
    </r>
    <r>
      <rPr>
        <b/>
        <sz val="11"/>
        <color rgb="FF004D86"/>
        <rFont val="Times New Roman"/>
        <family val="1"/>
      </rPr>
      <t>(#6 - #12)</t>
    </r>
  </si>
  <si>
    <r>
      <rPr>
        <b/>
        <sz val="12"/>
        <color rgb="FF723604"/>
        <rFont val="Times New Roman"/>
        <family val="1"/>
      </rPr>
      <t>Total Event Cost without Salary</t>
    </r>
    <r>
      <rPr>
        <b/>
        <sz val="11"/>
        <color rgb="FF723604"/>
        <rFont val="Times New Roman"/>
        <family val="1"/>
      </rPr>
      <t xml:space="preserve"> (#1</t>
    </r>
    <r>
      <rPr>
        <b/>
        <sz val="11"/>
        <color rgb="FF974705"/>
        <rFont val="Times New Roman"/>
        <family val="1"/>
      </rPr>
      <t xml:space="preserve"> - </t>
    </r>
    <r>
      <rPr>
        <b/>
        <sz val="11"/>
        <color rgb="FF004D86"/>
        <rFont val="Times New Roman"/>
        <family val="1"/>
      </rPr>
      <t>#12)</t>
    </r>
    <r>
      <rPr>
        <b/>
        <sz val="12"/>
        <color rgb="FF974705"/>
        <rFont val="Times New Roman"/>
        <family val="1"/>
      </rPr>
      <t xml:space="preserve">
</t>
    </r>
    <r>
      <rPr>
        <sz val="9"/>
        <color rgb="FF723604"/>
        <rFont val="Times New Roman"/>
        <family val="1"/>
      </rPr>
      <t>(Travel Expense</t>
    </r>
    <r>
      <rPr>
        <sz val="9"/>
        <color rgb="FF974705"/>
        <rFont val="Times New Roman"/>
        <family val="1"/>
      </rPr>
      <t xml:space="preserve"> +</t>
    </r>
    <r>
      <rPr>
        <sz val="9"/>
        <color rgb="FF004D86"/>
        <rFont val="Times New Roman"/>
        <family val="1"/>
      </rPr>
      <t xml:space="preserve"> Non Travel Exp)</t>
    </r>
    <r>
      <rPr>
        <sz val="9"/>
        <color rgb="FF974705"/>
        <rFont val="Times New Roman"/>
        <family val="1"/>
      </rPr>
      <t xml:space="preserve">  </t>
    </r>
  </si>
  <si>
    <r>
      <t xml:space="preserve">Total Non-Travel Expense </t>
    </r>
    <r>
      <rPr>
        <b/>
        <sz val="11"/>
        <color rgb="FF004D86"/>
        <rFont val="Times New Roman"/>
        <family val="1"/>
      </rPr>
      <t>(#6 - #12)</t>
    </r>
  </si>
  <si>
    <r>
      <rPr>
        <b/>
        <sz val="12"/>
        <color rgb="FF763804"/>
        <rFont val="Times New Roman"/>
        <family val="1"/>
      </rPr>
      <t>Total Event Cost without Salary</t>
    </r>
    <r>
      <rPr>
        <b/>
        <sz val="11"/>
        <color rgb="FF763804"/>
        <rFont val="Times New Roman"/>
        <family val="1"/>
      </rPr>
      <t xml:space="preserve"> (#1 -</t>
    </r>
    <r>
      <rPr>
        <b/>
        <sz val="11"/>
        <color rgb="FF004D86"/>
        <rFont val="Times New Roman"/>
        <family val="1"/>
      </rPr>
      <t xml:space="preserve"> #12</t>
    </r>
    <r>
      <rPr>
        <b/>
        <sz val="11"/>
        <color rgb="FF974705"/>
        <rFont val="Times New Roman"/>
        <family val="1"/>
      </rPr>
      <t>)</t>
    </r>
    <r>
      <rPr>
        <b/>
        <sz val="12"/>
        <color rgb="FF974705"/>
        <rFont val="Times New Roman"/>
        <family val="1"/>
      </rPr>
      <t xml:space="preserve">
</t>
    </r>
    <r>
      <rPr>
        <sz val="9"/>
        <color rgb="FF763804"/>
        <rFont val="Times New Roman"/>
        <family val="1"/>
      </rPr>
      <t>(Travel Expense +</t>
    </r>
    <r>
      <rPr>
        <sz val="9"/>
        <color rgb="FF974705"/>
        <rFont val="Times New Roman"/>
        <family val="1"/>
      </rPr>
      <t xml:space="preserve"> </t>
    </r>
    <r>
      <rPr>
        <sz val="9"/>
        <color rgb="FF004D86"/>
        <rFont val="Times New Roman"/>
        <family val="1"/>
      </rPr>
      <t xml:space="preserve">Non Travel Exp)  </t>
    </r>
  </si>
  <si>
    <r>
      <t xml:space="preserve">Event Location (City, State or Country) 
</t>
    </r>
    <r>
      <rPr>
        <sz val="12"/>
        <color rgb="FF4C216D"/>
        <rFont val="Cambria"/>
        <family val="1"/>
        <scheme val="major"/>
      </rPr>
      <t>Remember, you will need 3 location tabs if hosting or sponsoring an event</t>
    </r>
  </si>
  <si>
    <r>
      <t xml:space="preserve">Auto-calculated. </t>
    </r>
    <r>
      <rPr>
        <sz val="14"/>
        <rFont val="Cambria"/>
        <family val="1"/>
        <scheme val="major"/>
      </rPr>
      <t xml:space="preserve">Formula is </t>
    </r>
    <r>
      <rPr>
        <sz val="14"/>
        <color rgb="FF4C216D"/>
        <rFont val="Cambria"/>
        <family val="1"/>
        <scheme val="major"/>
      </rPr>
      <t>"=COUNTA(B10:B#)" Input last entry #</t>
    </r>
  </si>
  <si>
    <r>
      <t xml:space="preserve">Auto-calculated. </t>
    </r>
    <r>
      <rPr>
        <sz val="14"/>
        <rFont val="Cambria"/>
        <family val="1"/>
        <scheme val="major"/>
      </rPr>
      <t xml:space="preserve">This is the sum of TDY Expenses, Registration Fees, and Host/Sponsor Expenses </t>
    </r>
    <r>
      <rPr>
        <u/>
        <sz val="14"/>
        <color rgb="FF57257D"/>
        <rFont val="Cambria"/>
        <family val="1"/>
        <scheme val="major"/>
      </rPr>
      <t>minus</t>
    </r>
    <r>
      <rPr>
        <u/>
        <sz val="14"/>
        <color rgb="FFFF0000"/>
        <rFont val="Cambria"/>
        <family val="1"/>
        <scheme val="major"/>
      </rPr>
      <t xml:space="preserve"> </t>
    </r>
    <r>
      <rPr>
        <sz val="14"/>
        <rFont val="Cambria"/>
        <family val="1"/>
        <scheme val="major"/>
      </rPr>
      <t xml:space="preserve">the Soft, Grant, or Trust Funds.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</si>
</sst>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u/>
      <sz val="10"/>
      <color theme="10"/>
      <name val="Arial"/>
      <family val="2"/>
    </font>
    <font>
      <sz val="10"/>
      <name val="Times New Roman"/>
      <family val="1"/>
    </font>
    <font>
      <sz val="11"/>
      <name val="Times New Roman"/>
      <family val="1"/>
    </font>
    <font>
      <b/>
      <sz val="11"/>
      <name val="Times New Roman"/>
      <family val="1"/>
    </font>
    <font>
      <sz val="12"/>
      <name val="Times New Roman"/>
      <family val="1"/>
    </font>
    <font>
      <sz val="10"/>
      <name val="Arial"/>
      <family val="2"/>
    </font>
    <font>
      <sz val="11"/>
      <color theme="1"/>
      <name val="Calibri"/>
      <family val="2"/>
      <scheme val="minor"/>
    </font>
    <font>
      <b/>
      <sz val="12"/>
      <name val="Times New Roman"/>
      <family val="1"/>
    </font>
    <font>
      <b/>
      <sz val="10"/>
      <name val="Arial"/>
      <family val="2"/>
    </font>
    <font>
      <b/>
      <sz val="14"/>
      <color theme="1"/>
      <name val="Cambria"/>
      <family val="1"/>
      <scheme val="major"/>
    </font>
    <font>
      <sz val="14"/>
      <name val="Cambria"/>
      <family val="1"/>
      <scheme val="major"/>
    </font>
    <font>
      <b/>
      <sz val="14"/>
      <name val="Cambria"/>
      <family val="1"/>
      <scheme val="major"/>
    </font>
    <font>
      <i/>
      <sz val="14"/>
      <name val="Cambria"/>
      <family val="1"/>
      <scheme val="major"/>
    </font>
    <font>
      <sz val="14"/>
      <color rgb="FFFF0000"/>
      <name val="Cambria"/>
      <family val="1"/>
      <scheme val="major"/>
    </font>
    <font>
      <sz val="14"/>
      <color rgb="FF7030A0"/>
      <name val="Cambria"/>
      <family val="1"/>
      <scheme val="major"/>
    </font>
    <font>
      <b/>
      <i/>
      <u/>
      <sz val="14"/>
      <name val="Cambria"/>
      <family val="1"/>
      <scheme val="major"/>
    </font>
    <font>
      <sz val="12"/>
      <name val="Cambria"/>
      <family val="1"/>
      <scheme val="major"/>
    </font>
    <font>
      <b/>
      <sz val="14"/>
      <color theme="5" tint="0.79998168889431442"/>
      <name val="Cambria"/>
      <family val="1"/>
      <scheme val="major"/>
    </font>
    <font>
      <sz val="10"/>
      <color rgb="FFFF0000"/>
      <name val="Arial"/>
      <family val="2"/>
    </font>
    <font>
      <sz val="10"/>
      <color theme="3" tint="-0.249977111117893"/>
      <name val="Arial"/>
      <family val="2"/>
    </font>
    <font>
      <u/>
      <sz val="14"/>
      <color rgb="FFFF0000"/>
      <name val="Cambria"/>
      <family val="1"/>
      <scheme val="major"/>
    </font>
    <font>
      <sz val="12"/>
      <color theme="1"/>
      <name val="Times New Roman"/>
      <family val="1"/>
    </font>
    <font>
      <b/>
      <u/>
      <sz val="14"/>
      <name val="Times New Roman"/>
      <family val="1"/>
    </font>
    <font>
      <sz val="14"/>
      <color rgb="FF000000"/>
      <name val="Times New Roman"/>
      <family val="1"/>
    </font>
    <font>
      <sz val="10"/>
      <color rgb="FF000000"/>
      <name val="Times New Roman"/>
      <family val="1"/>
    </font>
    <font>
      <i/>
      <sz val="8"/>
      <name val="Times New Roman"/>
      <family val="1"/>
    </font>
    <font>
      <sz val="12"/>
      <color rgb="FF000000"/>
      <name val="Times New Roman"/>
      <family val="1"/>
    </font>
    <font>
      <b/>
      <i/>
      <sz val="8"/>
      <name val="Times New Roman"/>
      <family val="1"/>
    </font>
    <font>
      <sz val="10"/>
      <color rgb="FF974705"/>
      <name val="Times New Roman"/>
      <family val="1"/>
    </font>
    <font>
      <b/>
      <sz val="12"/>
      <color rgb="FF974705"/>
      <name val="Times New Roman"/>
      <family val="1"/>
    </font>
    <font>
      <b/>
      <sz val="11"/>
      <color rgb="FF974705"/>
      <name val="Times New Roman"/>
      <family val="1"/>
    </font>
    <font>
      <sz val="9"/>
      <color rgb="FF974705"/>
      <name val="Times New Roman"/>
      <family val="1"/>
    </font>
    <font>
      <b/>
      <sz val="10"/>
      <color rgb="FF000000"/>
      <name val="Times New Roman"/>
      <family val="1"/>
    </font>
    <font>
      <b/>
      <sz val="12"/>
      <color theme="9" tint="-0.499984740745262"/>
      <name val="Times New Roman"/>
      <family val="1"/>
    </font>
    <font>
      <sz val="10"/>
      <color rgb="FF000000"/>
      <name val="Times New Roman"/>
      <family val="1"/>
    </font>
    <font>
      <sz val="11"/>
      <color rgb="FF000000"/>
      <name val="Times New Roman"/>
      <family val="1"/>
    </font>
    <font>
      <b/>
      <sz val="11"/>
      <color rgb="FF000000"/>
      <name val="Times New Roman"/>
      <family val="1"/>
    </font>
    <font>
      <sz val="11"/>
      <color theme="0"/>
      <name val="Calibri"/>
      <family val="2"/>
      <scheme val="minor"/>
    </font>
    <font>
      <b/>
      <sz val="12"/>
      <color rgb="FF723604"/>
      <name val="Times New Roman"/>
      <family val="1"/>
    </font>
    <font>
      <b/>
      <sz val="11"/>
      <color rgb="FF723604"/>
      <name val="Times New Roman"/>
      <family val="1"/>
    </font>
    <font>
      <sz val="9"/>
      <color rgb="FF723604"/>
      <name val="Times New Roman"/>
      <family val="1"/>
    </font>
    <font>
      <b/>
      <sz val="12"/>
      <color rgb="FF004D86"/>
      <name val="Times New Roman"/>
      <family val="1"/>
    </font>
    <font>
      <b/>
      <sz val="11"/>
      <color rgb="FF004D86"/>
      <name val="Times New Roman"/>
      <family val="1"/>
    </font>
    <font>
      <sz val="9"/>
      <color rgb="FF004D86"/>
      <name val="Times New Roman"/>
      <family val="1"/>
    </font>
    <font>
      <b/>
      <sz val="12"/>
      <color rgb="FF763804"/>
      <name val="Times New Roman"/>
      <family val="1"/>
    </font>
    <font>
      <b/>
      <sz val="11"/>
      <color rgb="FF763804"/>
      <name val="Times New Roman"/>
      <family val="1"/>
    </font>
    <font>
      <sz val="9"/>
      <color rgb="FF763804"/>
      <name val="Times New Roman"/>
      <family val="1"/>
    </font>
    <font>
      <sz val="12"/>
      <color rgb="FF00518E"/>
      <name val="Times New Roman"/>
      <family val="1"/>
    </font>
    <font>
      <sz val="12"/>
      <color rgb="FF4C216D"/>
      <name val="Cambria"/>
      <family val="1"/>
      <scheme val="major"/>
    </font>
    <font>
      <sz val="14"/>
      <color rgb="FF4C216D"/>
      <name val="Cambria"/>
      <family val="1"/>
      <scheme val="major"/>
    </font>
    <font>
      <u/>
      <sz val="14"/>
      <color rgb="FF000066"/>
      <name val="Cambria"/>
      <family val="1"/>
    </font>
    <font>
      <u/>
      <sz val="14"/>
      <color rgb="FF000066"/>
      <name val="Cambria"/>
      <family val="1"/>
      <scheme val="major"/>
    </font>
    <font>
      <u/>
      <sz val="14"/>
      <color rgb="FF57257D"/>
      <name val="Cambria"/>
      <family val="1"/>
      <scheme val="major"/>
    </font>
  </fonts>
  <fills count="8">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patternFill>
    </fill>
    <fill>
      <patternFill patternType="solid">
        <fgColor rgb="FFE3B0A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medium">
        <color indexed="64"/>
      </top>
      <bottom style="thin">
        <color rgb="FF000000"/>
      </bottom>
      <diagonal/>
    </border>
    <border>
      <left style="medium">
        <color indexed="64"/>
      </left>
      <right/>
      <top style="medium">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rgb="FF000000"/>
      </top>
      <bottom/>
      <diagonal/>
    </border>
    <border>
      <left style="medium">
        <color indexed="64"/>
      </left>
      <right/>
      <top/>
      <bottom style="thin">
        <color rgb="FF000000"/>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0" fontId="5" fillId="0" borderId="0" applyNumberForma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1" fillId="0" borderId="0"/>
    <xf numFmtId="6" fontId="2"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0" fontId="3" fillId="0" borderId="0"/>
    <xf numFmtId="44" fontId="3" fillId="0" borderId="0" applyFont="0" applyFill="0" applyBorder="0" applyAlignment="0" applyProtection="0"/>
    <xf numFmtId="0" fontId="5" fillId="0" borderId="0" applyNumberFormat="0" applyFill="0" applyBorder="0" applyAlignment="0" applyProtection="0"/>
    <xf numFmtId="0" fontId="10" fillId="0" borderId="0"/>
    <xf numFmtId="0" fontId="1" fillId="0" borderId="0"/>
    <xf numFmtId="0" fontId="39" fillId="0" borderId="0"/>
    <xf numFmtId="0" fontId="42" fillId="6" borderId="0" applyNumberFormat="0" applyBorder="0" applyAlignment="0" applyProtection="0"/>
  </cellStyleXfs>
  <cellXfs count="93">
    <xf numFmtId="0" fontId="0" fillId="0" borderId="0" xfId="0"/>
    <xf numFmtId="0" fontId="10" fillId="0" borderId="0" xfId="0" applyFont="1"/>
    <xf numFmtId="0" fontId="13" fillId="0" borderId="0" xfId="0" applyFont="1"/>
    <xf numFmtId="0" fontId="10" fillId="0" borderId="0" xfId="0" applyFont="1" applyAlignment="1">
      <alignment horizontal="center" vertical="top" wrapText="1"/>
    </xf>
    <xf numFmtId="165" fontId="10" fillId="0" borderId="0" xfId="3" applyNumberFormat="1" applyFont="1" applyFill="1" applyBorder="1" applyAlignment="1">
      <alignment horizontal="center" vertical="top" wrapText="1"/>
    </xf>
    <xf numFmtId="165" fontId="10" fillId="0" borderId="0" xfId="0" applyNumberFormat="1" applyFont="1" applyAlignment="1">
      <alignment horizontal="center" vertical="top" wrapText="1"/>
    </xf>
    <xf numFmtId="164" fontId="0" fillId="0" borderId="0" xfId="0" applyNumberFormat="1"/>
    <xf numFmtId="164" fontId="10" fillId="0" borderId="0" xfId="0" applyNumberFormat="1" applyFont="1"/>
    <xf numFmtId="165" fontId="0" fillId="0" borderId="0" xfId="0" applyNumberFormat="1"/>
    <xf numFmtId="10" fontId="0" fillId="0" borderId="0" xfId="0" applyNumberFormat="1"/>
    <xf numFmtId="0" fontId="10" fillId="0" borderId="0" xfId="0" applyFont="1" applyAlignment="1">
      <alignment horizontal="left"/>
    </xf>
    <xf numFmtId="165" fontId="10" fillId="0" borderId="0" xfId="0" applyNumberFormat="1" applyFont="1"/>
    <xf numFmtId="43" fontId="10" fillId="0" borderId="0" xfId="2" applyFont="1"/>
    <xf numFmtId="0" fontId="14" fillId="0" borderId="0" xfId="12" applyFont="1" applyAlignment="1">
      <alignment vertical="center" wrapText="1"/>
    </xf>
    <xf numFmtId="0" fontId="15" fillId="0" borderId="0" xfId="12" applyFont="1" applyAlignment="1">
      <alignment wrapText="1"/>
    </xf>
    <xf numFmtId="0" fontId="16" fillId="2" borderId="1" xfId="12" applyFont="1" applyFill="1" applyBorder="1" applyAlignment="1">
      <alignment horizontal="center" wrapText="1"/>
    </xf>
    <xf numFmtId="0" fontId="16" fillId="0" borderId="1" xfId="12" applyFont="1" applyBorder="1" applyAlignment="1">
      <alignment horizontal="center" vertical="top" wrapText="1"/>
    </xf>
    <xf numFmtId="0" fontId="16" fillId="0" borderId="1" xfId="12" applyFont="1" applyBorder="1" applyAlignment="1">
      <alignment vertical="top" wrapText="1"/>
    </xf>
    <xf numFmtId="0" fontId="15" fillId="0" borderId="1" xfId="12" applyFont="1" applyBorder="1" applyAlignment="1">
      <alignment horizontal="left" vertical="top" wrapText="1"/>
    </xf>
    <xf numFmtId="0" fontId="15" fillId="0" borderId="0" xfId="12" applyFont="1" applyAlignment="1">
      <alignment vertical="top" wrapText="1"/>
    </xf>
    <xf numFmtId="0" fontId="16" fillId="2" borderId="1" xfId="12" applyFont="1" applyFill="1" applyBorder="1" applyAlignment="1">
      <alignment horizontal="center" vertical="top" wrapText="1"/>
    </xf>
    <xf numFmtId="0" fontId="16" fillId="0" borderId="1" xfId="12" applyFont="1" applyBorder="1" applyAlignment="1">
      <alignment horizontal="left" vertical="top" wrapText="1"/>
    </xf>
    <xf numFmtId="0" fontId="17" fillId="0" borderId="1" xfId="12" applyFont="1" applyBorder="1" applyAlignment="1">
      <alignment horizontal="left" vertical="top" wrapText="1"/>
    </xf>
    <xf numFmtId="0" fontId="18" fillId="0" borderId="0" xfId="12" applyFont="1" applyAlignment="1">
      <alignment wrapText="1"/>
    </xf>
    <xf numFmtId="0" fontId="21" fillId="0" borderId="0" xfId="0" applyFont="1" applyAlignment="1">
      <alignment horizontal="left" wrapText="1"/>
    </xf>
    <xf numFmtId="0" fontId="15" fillId="0" borderId="1" xfId="12" applyFont="1" applyBorder="1" applyAlignment="1">
      <alignment wrapText="1"/>
    </xf>
    <xf numFmtId="0" fontId="15" fillId="0" borderId="0" xfId="12" applyFont="1" applyAlignment="1">
      <alignment horizontal="center"/>
    </xf>
    <xf numFmtId="0" fontId="15" fillId="0" borderId="0" xfId="12" applyFont="1"/>
    <xf numFmtId="0" fontId="13" fillId="0" borderId="4" xfId="0" applyFont="1" applyBorder="1" applyAlignment="1">
      <alignment horizontal="center" wrapText="1"/>
    </xf>
    <xf numFmtId="0" fontId="22" fillId="2" borderId="1" xfId="12" applyFont="1" applyFill="1" applyBorder="1" applyAlignment="1">
      <alignment horizontal="center" vertical="top" wrapText="1"/>
    </xf>
    <xf numFmtId="44" fontId="23" fillId="0" borderId="0" xfId="0" applyNumberFormat="1" applyFont="1"/>
    <xf numFmtId="166" fontId="23" fillId="0" borderId="0" xfId="3" applyNumberFormat="1" applyFont="1"/>
    <xf numFmtId="166" fontId="24" fillId="0" borderId="0" xfId="0" applyNumberFormat="1" applyFont="1"/>
    <xf numFmtId="0" fontId="13" fillId="0" borderId="0" xfId="0" applyFont="1" applyAlignment="1">
      <alignment horizontal="center" wrapText="1"/>
    </xf>
    <xf numFmtId="0" fontId="9" fillId="0" borderId="1" xfId="0" applyFont="1" applyBorder="1" applyAlignment="1">
      <alignment horizontal="center" vertical="center" wrapText="1"/>
    </xf>
    <xf numFmtId="42" fontId="9" fillId="0" borderId="1" xfId="0" applyNumberFormat="1" applyFont="1" applyBorder="1" applyAlignment="1">
      <alignment horizontal="center" vertical="center" wrapText="1"/>
    </xf>
    <xf numFmtId="42"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44" fontId="13" fillId="0" borderId="4" xfId="0" applyNumberFormat="1" applyFont="1" applyBorder="1" applyAlignment="1">
      <alignment horizontal="center" wrapText="1"/>
    </xf>
    <xf numFmtId="0" fontId="39" fillId="0" borderId="0" xfId="14" applyAlignment="1">
      <alignment horizontal="left" vertical="top"/>
    </xf>
    <xf numFmtId="166" fontId="31" fillId="0" borderId="7" xfId="14" applyNumberFormat="1" applyFont="1" applyBorder="1" applyAlignment="1">
      <alignment horizontal="center" vertical="center" wrapText="1"/>
    </xf>
    <xf numFmtId="0" fontId="12" fillId="0" borderId="3" xfId="14" applyFont="1" applyBorder="1" applyAlignment="1">
      <alignment horizontal="left" vertical="top" wrapText="1"/>
    </xf>
    <xf numFmtId="166" fontId="31" fillId="0" borderId="8" xfId="14" applyNumberFormat="1" applyFont="1" applyBorder="1" applyAlignment="1">
      <alignment horizontal="center" vertical="center" wrapText="1"/>
    </xf>
    <xf numFmtId="0" fontId="12" fillId="0" borderId="5" xfId="14" applyFont="1" applyBorder="1" applyAlignment="1">
      <alignment horizontal="left" vertical="top" wrapText="1"/>
    </xf>
    <xf numFmtId="166" fontId="38" fillId="3" borderId="7" xfId="14" applyNumberFormat="1" applyFont="1" applyFill="1" applyBorder="1" applyAlignment="1">
      <alignment horizontal="center" vertical="center" wrapText="1"/>
    </xf>
    <xf numFmtId="0" fontId="33" fillId="3" borderId="3" xfId="14" applyFont="1" applyFill="1" applyBorder="1" applyAlignment="1">
      <alignment horizontal="left" vertical="top" wrapText="1"/>
    </xf>
    <xf numFmtId="166" fontId="31" fillId="0" borderId="9" xfId="14" applyNumberFormat="1" applyFont="1" applyBorder="1" applyAlignment="1">
      <alignment horizontal="center" vertical="center" wrapText="1"/>
    </xf>
    <xf numFmtId="0" fontId="12" fillId="0" borderId="6" xfId="14" applyFont="1" applyBorder="1" applyAlignment="1">
      <alignment horizontal="left" vertical="top" wrapText="1"/>
    </xf>
    <xf numFmtId="0" fontId="7" fillId="0" borderId="0" xfId="14" applyFont="1" applyAlignment="1">
      <alignment horizontal="left"/>
    </xf>
    <xf numFmtId="0" fontId="29" fillId="4" borderId="0" xfId="14" applyFont="1" applyFill="1" applyAlignment="1">
      <alignment horizontal="left" vertical="top" wrapText="1"/>
    </xf>
    <xf numFmtId="0" fontId="6" fillId="0" borderId="6" xfId="14" applyFont="1" applyBorder="1" applyAlignment="1">
      <alignment horizontal="left" vertical="top" wrapText="1"/>
    </xf>
    <xf numFmtId="0" fontId="6" fillId="0" borderId="0" xfId="14" applyFont="1" applyAlignment="1">
      <alignment horizontal="left" vertical="center"/>
    </xf>
    <xf numFmtId="0" fontId="12" fillId="0" borderId="0" xfId="14" applyFont="1" applyAlignment="1">
      <alignment horizontal="left"/>
    </xf>
    <xf numFmtId="0" fontId="9" fillId="0" borderId="6" xfId="14" applyFont="1" applyBorder="1" applyAlignment="1">
      <alignment horizontal="left" vertical="top" wrapText="1"/>
    </xf>
    <xf numFmtId="0" fontId="9" fillId="0" borderId="0" xfId="14" applyFont="1" applyAlignment="1">
      <alignment horizontal="left"/>
    </xf>
    <xf numFmtId="0" fontId="8" fillId="0" borderId="9" xfId="14" applyFont="1" applyBorder="1" applyAlignment="1">
      <alignment horizontal="left" vertical="top" wrapText="1"/>
    </xf>
    <xf numFmtId="0" fontId="6" fillId="0" borderId="0" xfId="14" applyFont="1" applyAlignment="1">
      <alignment horizontal="left"/>
    </xf>
    <xf numFmtId="0" fontId="31" fillId="0" borderId="12" xfId="14" applyFont="1" applyBorder="1" applyAlignment="1">
      <alignment horizontal="center" vertical="center" wrapText="1"/>
    </xf>
    <xf numFmtId="0" fontId="12" fillId="0" borderId="13" xfId="14" applyFont="1" applyBorder="1" applyAlignment="1">
      <alignment horizontal="left" vertical="top" wrapText="1"/>
    </xf>
    <xf numFmtId="0" fontId="39" fillId="0" borderId="14" xfId="14" applyBorder="1" applyAlignment="1">
      <alignment horizontal="left" vertical="top"/>
    </xf>
    <xf numFmtId="0" fontId="12" fillId="0" borderId="3" xfId="14" applyFont="1" applyBorder="1" applyAlignment="1">
      <alignment horizontal="left" vertical="top"/>
    </xf>
    <xf numFmtId="0" fontId="28" fillId="0" borderId="0" xfId="14" applyFont="1" applyAlignment="1">
      <alignment horizontal="left" vertical="top"/>
    </xf>
    <xf numFmtId="0" fontId="8" fillId="4" borderId="7" xfId="14" applyFont="1" applyFill="1" applyBorder="1" applyAlignment="1">
      <alignment horizontal="left" vertical="top"/>
    </xf>
    <xf numFmtId="0" fontId="41" fillId="0" borderId="16" xfId="14" applyFont="1" applyBorder="1" applyAlignment="1">
      <alignment horizontal="center" vertical="top"/>
    </xf>
    <xf numFmtId="0" fontId="29" fillId="0" borderId="12" xfId="14" applyFont="1" applyBorder="1" applyAlignment="1">
      <alignment horizontal="left" vertical="top" wrapText="1"/>
    </xf>
    <xf numFmtId="42" fontId="31" fillId="0" borderId="9" xfId="14" applyNumberFormat="1" applyFont="1" applyBorder="1" applyAlignment="1">
      <alignment horizontal="center" vertical="center" wrapText="1"/>
    </xf>
    <xf numFmtId="42" fontId="31" fillId="5" borderId="9" xfId="14" applyNumberFormat="1" applyFont="1" applyFill="1" applyBorder="1" applyAlignment="1">
      <alignment horizontal="center" vertical="center" wrapText="1"/>
    </xf>
    <xf numFmtId="0" fontId="42" fillId="6" borderId="0" xfId="15" applyAlignment="1">
      <alignment horizontal="left" vertical="top" wrapText="1"/>
    </xf>
    <xf numFmtId="0" fontId="42" fillId="6" borderId="0" xfId="15" applyAlignment="1">
      <alignment horizontal="left" vertical="top"/>
    </xf>
    <xf numFmtId="0" fontId="15" fillId="0" borderId="0" xfId="12" applyFont="1" applyAlignment="1">
      <alignment horizontal="left" wrapText="1"/>
    </xf>
    <xf numFmtId="0" fontId="27" fillId="0" borderId="0" xfId="14" applyFont="1" applyAlignment="1">
      <alignment horizontal="center" vertical="top"/>
    </xf>
    <xf numFmtId="0" fontId="12" fillId="0" borderId="11" xfId="14" applyFont="1" applyBorder="1" applyAlignment="1">
      <alignment horizontal="left" vertical="top" wrapText="1"/>
    </xf>
    <xf numFmtId="0" fontId="12" fillId="0" borderId="10" xfId="14" applyFont="1" applyBorder="1" applyAlignment="1">
      <alignment horizontal="left" vertical="top" wrapText="1"/>
    </xf>
    <xf numFmtId="0" fontId="40" fillId="0" borderId="15" xfId="14" applyFont="1" applyBorder="1" applyAlignment="1">
      <alignment horizontal="center" vertical="top"/>
    </xf>
    <xf numFmtId="0" fontId="39" fillId="0" borderId="15" xfId="14" applyBorder="1" applyAlignment="1">
      <alignment horizontal="center" vertical="top"/>
    </xf>
    <xf numFmtId="0" fontId="39" fillId="0" borderId="14" xfId="14" applyBorder="1" applyAlignment="1">
      <alignment horizontal="center" vertical="top"/>
    </xf>
    <xf numFmtId="0" fontId="12" fillId="0" borderId="17" xfId="14" applyFont="1" applyBorder="1" applyAlignment="1">
      <alignment horizontal="left" vertical="top" wrapText="1"/>
    </xf>
    <xf numFmtId="0" fontId="9" fillId="0" borderId="18" xfId="14" applyFont="1" applyBorder="1" applyAlignment="1">
      <alignment horizontal="left" vertical="top" wrapText="1"/>
    </xf>
    <xf numFmtId="0" fontId="43" fillId="5" borderId="6" xfId="14" applyFont="1" applyFill="1" applyBorder="1" applyAlignment="1">
      <alignment horizontal="left" vertical="top" wrapText="1"/>
    </xf>
    <xf numFmtId="0" fontId="46" fillId="3" borderId="6" xfId="14" applyFont="1" applyFill="1" applyBorder="1" applyAlignment="1">
      <alignment horizontal="left" vertical="top" wrapText="1"/>
    </xf>
    <xf numFmtId="0" fontId="49" fillId="3" borderId="6" xfId="14" applyFont="1" applyFill="1" applyBorder="1" applyAlignment="1">
      <alignment horizontal="left" vertical="top" wrapText="1"/>
    </xf>
    <xf numFmtId="166" fontId="49" fillId="3" borderId="9" xfId="14" applyNumberFormat="1" applyFont="1" applyFill="1" applyBorder="1" applyAlignment="1">
      <alignment horizontal="center" vertical="center" wrapText="1"/>
    </xf>
    <xf numFmtId="166" fontId="52" fillId="3" borderId="9" xfId="14" applyNumberFormat="1" applyFont="1" applyFill="1" applyBorder="1" applyAlignment="1">
      <alignment horizontal="center" vertical="center" wrapText="1"/>
    </xf>
    <xf numFmtId="0" fontId="14" fillId="7" borderId="2" xfId="12" applyFont="1" applyFill="1" applyBorder="1" applyAlignment="1">
      <alignment horizontal="center" vertical="center"/>
    </xf>
    <xf numFmtId="0" fontId="55" fillId="0" borderId="1" xfId="11" applyFont="1" applyBorder="1" applyAlignment="1">
      <alignment horizontal="left" vertical="top" wrapText="1"/>
    </xf>
    <xf numFmtId="0" fontId="56" fillId="0" borderId="1" xfId="11" applyFont="1" applyBorder="1" applyAlignment="1">
      <alignment horizontal="left" vertical="top" wrapText="1"/>
    </xf>
    <xf numFmtId="0" fontId="15" fillId="2" borderId="19" xfId="12" applyFont="1" applyFill="1" applyBorder="1" applyAlignment="1">
      <alignment horizontal="center" wrapText="1"/>
    </xf>
    <xf numFmtId="0" fontId="16" fillId="2" borderId="19" xfId="12" applyFont="1" applyFill="1" applyBorder="1" applyAlignment="1">
      <alignment horizontal="center" wrapText="1"/>
    </xf>
    <xf numFmtId="0" fontId="14" fillId="7" borderId="2" xfId="12" applyFont="1" applyFill="1" applyBorder="1" applyAlignment="1">
      <alignment horizontal="center" vertical="center" wrapText="1"/>
    </xf>
    <xf numFmtId="0" fontId="14" fillId="7" borderId="20" xfId="12" applyFont="1" applyFill="1" applyBorder="1" applyAlignment="1">
      <alignment horizontal="center" vertical="center" wrapText="1"/>
    </xf>
    <xf numFmtId="0" fontId="14" fillId="7" borderId="21" xfId="12" applyFont="1" applyFill="1" applyBorder="1" applyAlignment="1">
      <alignment horizontal="left" vertical="center" wrapText="1"/>
    </xf>
    <xf numFmtId="0" fontId="14" fillId="7" borderId="20" xfId="12" applyFont="1" applyFill="1" applyBorder="1" applyAlignment="1">
      <alignment horizontal="left" vertical="center"/>
    </xf>
    <xf numFmtId="0" fontId="14" fillId="7" borderId="21" xfId="12" applyFont="1" applyFill="1" applyBorder="1" applyAlignment="1">
      <alignment horizontal="left" vertical="center"/>
    </xf>
  </cellXfs>
  <cellStyles count="16">
    <cellStyle name="Accent2" xfId="15" builtinId="33"/>
    <cellStyle name="Comma" xfId="2" builtinId="3"/>
    <cellStyle name="Comma 2" xfId="7" xr:uid="{00000000-0005-0000-0000-000001000000}"/>
    <cellStyle name="Currency" xfId="3" builtinId="4"/>
    <cellStyle name="Currency 2" xfId="5" xr:uid="{00000000-0005-0000-0000-000003000000}"/>
    <cellStyle name="Currency 3" xfId="8" xr:uid="{00000000-0005-0000-0000-000004000000}"/>
    <cellStyle name="Currency 4" xfId="10" xr:uid="{00000000-0005-0000-0000-000005000000}"/>
    <cellStyle name="Hyperlink" xfId="11" builtinId="8"/>
    <cellStyle name="Hyperlink 2" xfId="1" xr:uid="{00000000-0005-0000-0000-000007000000}"/>
    <cellStyle name="Normal" xfId="0" builtinId="0"/>
    <cellStyle name="Normal 2" xfId="4" xr:uid="{00000000-0005-0000-0000-000009000000}"/>
    <cellStyle name="Normal 3" xfId="6" xr:uid="{00000000-0005-0000-0000-00000A000000}"/>
    <cellStyle name="Normal 4" xfId="9" xr:uid="{00000000-0005-0000-0000-00000B000000}"/>
    <cellStyle name="Normal 5" xfId="12" xr:uid="{00000000-0005-0000-0000-00000C000000}"/>
    <cellStyle name="Normal 6" xfId="13" xr:uid="{CF2BF28E-0407-4B02-99B4-77C735F575F6}"/>
    <cellStyle name="Normal 6 2" xfId="14" xr:uid="{78F44664-B921-41B4-AE03-D59938704E1D}"/>
  </cellStyles>
  <dxfs count="0"/>
  <tableStyles count="0" defaultTableStyle="TableStyleMedium9" defaultPivotStyle="PivotStyleLight16"/>
  <colors>
    <mruColors>
      <color rgb="FF57257D"/>
      <color rgb="FF000066"/>
      <color rgb="FF4C216D"/>
      <color rgb="FF5D2884"/>
      <color rgb="FFE3B0AF"/>
      <color rgb="FF00518E"/>
      <color rgb="FF763804"/>
      <color rgb="FF004D86"/>
      <color rgb="FF723604"/>
      <color rgb="FF5684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FISCAL%20POLICY\Travel2\Conference%20Related\5.%20Templates\From%20FS\ACDS_REVISED_0606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FISCAL%20POLICY\Travel2\Conference%20Related\4.%20Conference%20Guidance_Requirements\Updated%20Requirements_2018\From%20FS\ACDS_REVISED_0606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ons"/>
      <sheetName val="ACDS"/>
      <sheetName val="Lists-DND"/>
      <sheetName val="DD List Data"/>
      <sheetName val="Instructions"/>
      <sheetName val="Location#1"/>
      <sheetName val="ADCAS EXAMPLE"/>
      <sheetName val="OLD_Salary"/>
    </sheetNames>
    <sheetDataSet>
      <sheetData sheetId="0"/>
      <sheetData sheetId="1"/>
      <sheetData sheetId="2">
        <row r="4">
          <cell r="D4" t="str">
            <v>Pick One</v>
          </cell>
          <cell r="F4" t="str">
            <v>Pick One</v>
          </cell>
        </row>
        <row r="5">
          <cell r="D5" t="str">
            <v>Local Only</v>
          </cell>
          <cell r="F5" t="str">
            <v>Attendee</v>
          </cell>
        </row>
        <row r="6">
          <cell r="D6" t="str">
            <v>Air</v>
          </cell>
          <cell r="F6" t="str">
            <v>Exhibitor</v>
          </cell>
        </row>
        <row r="7">
          <cell r="D7" t="str">
            <v>POV</v>
          </cell>
          <cell r="F7" t="str">
            <v>Host</v>
          </cell>
        </row>
        <row r="8">
          <cell r="D8" t="str">
            <v>GOV</v>
          </cell>
          <cell r="F8" t="str">
            <v>Presenter</v>
          </cell>
        </row>
        <row r="9">
          <cell r="D9" t="str">
            <v>Rental Car</v>
          </cell>
          <cell r="F9" t="str">
            <v>Speaker</v>
          </cell>
        </row>
        <row r="10">
          <cell r="D10" t="str">
            <v>Train</v>
          </cell>
          <cell r="F10" t="str">
            <v>Sponsor</v>
          </cell>
        </row>
        <row r="11">
          <cell r="D11" t="str">
            <v>Ferry</v>
          </cell>
        </row>
      </sheetData>
      <sheetData sheetId="3" refreshError="1"/>
      <sheetData sheetId="4">
        <row r="4">
          <cell r="D4">
            <v>0</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DS"/>
      <sheetName val="Lists-DND"/>
    </sheetNames>
    <sheetDataSet>
      <sheetData sheetId="0" refreshError="1"/>
      <sheetData sheetId="1">
        <row r="4">
          <cell r="D4" t="str">
            <v>Pick One</v>
          </cell>
          <cell r="F4" t="str">
            <v>Pick One</v>
          </cell>
        </row>
        <row r="5">
          <cell r="D5" t="str">
            <v>Local Only</v>
          </cell>
          <cell r="F5" t="str">
            <v>Attendee</v>
          </cell>
        </row>
        <row r="6">
          <cell r="D6" t="str">
            <v>Air</v>
          </cell>
          <cell r="F6" t="str">
            <v>Exhibitor</v>
          </cell>
        </row>
        <row r="7">
          <cell r="D7" t="str">
            <v>POV</v>
          </cell>
          <cell r="F7" t="str">
            <v>Host</v>
          </cell>
        </row>
        <row r="8">
          <cell r="D8" t="str">
            <v>GOV</v>
          </cell>
          <cell r="F8" t="str">
            <v>Presenter</v>
          </cell>
        </row>
        <row r="9">
          <cell r="D9" t="str">
            <v>Rental Car</v>
          </cell>
          <cell r="F9" t="str">
            <v>Speaker</v>
          </cell>
        </row>
        <row r="10">
          <cell r="D10" t="str">
            <v>Train</v>
          </cell>
          <cell r="F10" t="str">
            <v>Sponsor</v>
          </cell>
        </row>
        <row r="11">
          <cell r="D11" t="str">
            <v>Ferry</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sa.gov/travel/plan-book/per-diem-rates/mie-breakdown" TargetMode="External"/><Relationship Id="rId1" Type="http://schemas.openxmlformats.org/officeDocument/2006/relationships/hyperlink" Target="https://www.gsa.gov/travel/plan-book/transportation-airfare-pov-etc/airfare-rates-city-pair-progra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53"/>
  <sheetViews>
    <sheetView topLeftCell="A37" workbookViewId="0">
      <selection activeCell="C48" sqref="C48"/>
    </sheetView>
  </sheetViews>
  <sheetFormatPr defaultColWidth="9.109375" defaultRowHeight="17.399999999999999" x14ac:dyDescent="0.3"/>
  <cols>
    <col min="1" max="1" width="5.88671875" style="26" customWidth="1"/>
    <col min="2" max="2" width="37.33203125" style="27" customWidth="1"/>
    <col min="3" max="3" width="113.6640625" style="27" customWidth="1"/>
    <col min="4" max="16384" width="9.109375" style="27"/>
  </cols>
  <sheetData>
    <row r="1" spans="1:5" ht="58.5" customHeight="1" x14ac:dyDescent="0.3">
      <c r="B1" s="69" t="s">
        <v>93</v>
      </c>
      <c r="C1" s="69"/>
    </row>
    <row r="2" spans="1:5" ht="12" customHeight="1" x14ac:dyDescent="0.3">
      <c r="B2" s="27" t="s">
        <v>6</v>
      </c>
    </row>
    <row r="3" spans="1:5" s="14" customFormat="1" ht="17.399999999999999" customHeight="1" x14ac:dyDescent="0.3">
      <c r="A3" s="83"/>
      <c r="B3" s="91"/>
      <c r="C3" s="92" t="s">
        <v>92</v>
      </c>
      <c r="D3" s="13"/>
      <c r="E3" s="13"/>
    </row>
    <row r="4" spans="1:5" s="14" customFormat="1" ht="17.399999999999999" customHeight="1" x14ac:dyDescent="0.3">
      <c r="A4" s="88"/>
      <c r="B4" s="89"/>
      <c r="C4" s="90" t="s">
        <v>67</v>
      </c>
      <c r="D4" s="13"/>
      <c r="E4" s="13"/>
    </row>
    <row r="5" spans="1:5" s="14" customFormat="1" x14ac:dyDescent="0.3">
      <c r="A5" s="86"/>
      <c r="B5" s="87" t="s">
        <v>43</v>
      </c>
      <c r="C5" s="87" t="s">
        <v>42</v>
      </c>
    </row>
    <row r="6" spans="1:5" s="14" customFormat="1" x14ac:dyDescent="0.3">
      <c r="A6" s="16">
        <v>1</v>
      </c>
      <c r="B6" s="17" t="s">
        <v>66</v>
      </c>
      <c r="C6" s="18" t="s">
        <v>65</v>
      </c>
      <c r="D6" s="19"/>
    </row>
    <row r="7" spans="1:5" s="14" customFormat="1" x14ac:dyDescent="0.3">
      <c r="A7" s="16">
        <v>2</v>
      </c>
      <c r="B7" s="17" t="s">
        <v>7</v>
      </c>
      <c r="C7" s="18" t="s">
        <v>81</v>
      </c>
      <c r="D7" s="19"/>
    </row>
    <row r="8" spans="1:5" s="14" customFormat="1" ht="32.4" x14ac:dyDescent="0.3">
      <c r="A8" s="16">
        <v>3</v>
      </c>
      <c r="B8" s="17" t="s">
        <v>8</v>
      </c>
      <c r="C8" s="18" t="s">
        <v>150</v>
      </c>
      <c r="D8" s="19"/>
    </row>
    <row r="9" spans="1:5" s="14" customFormat="1" x14ac:dyDescent="0.3">
      <c r="A9" s="16">
        <v>4</v>
      </c>
      <c r="B9" s="17" t="s">
        <v>9</v>
      </c>
      <c r="C9" s="18" t="s">
        <v>41</v>
      </c>
    </row>
    <row r="10" spans="1:5" s="14" customFormat="1" x14ac:dyDescent="0.3">
      <c r="A10" s="16">
        <v>5</v>
      </c>
      <c r="B10" s="17" t="s">
        <v>10</v>
      </c>
      <c r="C10" s="18" t="s">
        <v>40</v>
      </c>
    </row>
    <row r="11" spans="1:5" s="14" customFormat="1" ht="18.75" customHeight="1" x14ac:dyDescent="0.3">
      <c r="A11" s="20"/>
      <c r="B11" s="15" t="s">
        <v>43</v>
      </c>
      <c r="C11" s="20" t="s">
        <v>11</v>
      </c>
    </row>
    <row r="12" spans="1:5" s="14" customFormat="1" x14ac:dyDescent="0.3">
      <c r="A12" s="16">
        <v>6</v>
      </c>
      <c r="B12" s="21" t="s">
        <v>12</v>
      </c>
      <c r="C12" s="18" t="s">
        <v>39</v>
      </c>
    </row>
    <row r="13" spans="1:5" s="14" customFormat="1" ht="52.2" x14ac:dyDescent="0.3">
      <c r="A13" s="16">
        <v>7</v>
      </c>
      <c r="B13" s="21" t="s">
        <v>94</v>
      </c>
      <c r="C13" s="18" t="s">
        <v>143</v>
      </c>
    </row>
    <row r="14" spans="1:5" s="23" customFormat="1" x14ac:dyDescent="0.3">
      <c r="A14" s="16">
        <v>8</v>
      </c>
      <c r="B14" s="21" t="s">
        <v>2</v>
      </c>
      <c r="C14" s="22" t="s">
        <v>83</v>
      </c>
    </row>
    <row r="15" spans="1:5" s="14" customFormat="1" ht="18.75" customHeight="1" x14ac:dyDescent="0.3">
      <c r="A15" s="20"/>
      <c r="B15" s="15" t="s">
        <v>43</v>
      </c>
      <c r="C15" s="20" t="s">
        <v>14</v>
      </c>
    </row>
    <row r="16" spans="1:5" s="23" customFormat="1" x14ac:dyDescent="0.3">
      <c r="A16" s="16">
        <v>9</v>
      </c>
      <c r="B16" s="21" t="s">
        <v>45</v>
      </c>
      <c r="C16" s="22" t="s">
        <v>84</v>
      </c>
    </row>
    <row r="17" spans="1:12" s="23" customFormat="1" x14ac:dyDescent="0.3">
      <c r="A17" s="16">
        <v>10</v>
      </c>
      <c r="B17" s="21" t="s">
        <v>5</v>
      </c>
      <c r="C17" s="22" t="s">
        <v>151</v>
      </c>
    </row>
    <row r="18" spans="1:12" s="23" customFormat="1" x14ac:dyDescent="0.3">
      <c r="A18" s="16">
        <v>11</v>
      </c>
      <c r="B18" s="21" t="s">
        <v>25</v>
      </c>
      <c r="C18" s="22" t="s">
        <v>85</v>
      </c>
    </row>
    <row r="19" spans="1:12" s="23" customFormat="1" x14ac:dyDescent="0.3">
      <c r="A19" s="16">
        <v>12</v>
      </c>
      <c r="B19" s="21" t="s">
        <v>64</v>
      </c>
      <c r="C19" s="22" t="s">
        <v>86</v>
      </c>
    </row>
    <row r="20" spans="1:12" s="14" customFormat="1" x14ac:dyDescent="0.3">
      <c r="A20" s="16">
        <v>13</v>
      </c>
      <c r="B20" s="17" t="s">
        <v>79</v>
      </c>
      <c r="C20" s="18" t="s">
        <v>80</v>
      </c>
      <c r="D20" s="19"/>
      <c r="E20" s="19"/>
    </row>
    <row r="21" spans="1:12" s="14" customFormat="1" x14ac:dyDescent="0.3">
      <c r="A21" s="20"/>
      <c r="B21" s="15" t="s">
        <v>43</v>
      </c>
      <c r="C21" s="20" t="s">
        <v>37</v>
      </c>
      <c r="D21" s="13"/>
    </row>
    <row r="22" spans="1:12" s="14" customFormat="1" x14ac:dyDescent="0.3">
      <c r="A22" s="16">
        <v>14</v>
      </c>
      <c r="B22" s="17" t="s">
        <v>3</v>
      </c>
      <c r="C22" s="18" t="s">
        <v>63</v>
      </c>
    </row>
    <row r="23" spans="1:12" s="14" customFormat="1" x14ac:dyDescent="0.3">
      <c r="A23" s="16">
        <v>15</v>
      </c>
      <c r="B23" s="17" t="s">
        <v>36</v>
      </c>
      <c r="C23" s="18" t="s">
        <v>62</v>
      </c>
    </row>
    <row r="24" spans="1:12" s="14" customFormat="1" x14ac:dyDescent="0.3">
      <c r="A24" s="16">
        <v>16</v>
      </c>
      <c r="B24" s="17" t="s">
        <v>24</v>
      </c>
      <c r="C24" s="18" t="s">
        <v>35</v>
      </c>
    </row>
    <row r="25" spans="1:12" s="14" customFormat="1" x14ac:dyDescent="0.3">
      <c r="A25" s="16">
        <v>17</v>
      </c>
      <c r="B25" s="17" t="s">
        <v>34</v>
      </c>
      <c r="C25" s="18" t="s">
        <v>61</v>
      </c>
    </row>
    <row r="26" spans="1:12" s="14" customFormat="1" x14ac:dyDescent="0.3">
      <c r="A26" s="16">
        <v>18</v>
      </c>
      <c r="B26" s="17" t="s">
        <v>60</v>
      </c>
      <c r="C26" s="18" t="s">
        <v>59</v>
      </c>
    </row>
    <row r="27" spans="1:12" s="14" customFormat="1" ht="34.799999999999997" x14ac:dyDescent="0.3">
      <c r="A27" s="16">
        <v>19</v>
      </c>
      <c r="B27" s="17" t="s">
        <v>58</v>
      </c>
      <c r="C27" s="18" t="s">
        <v>87</v>
      </c>
    </row>
    <row r="28" spans="1:12" s="14" customFormat="1" ht="60.75" customHeight="1" x14ac:dyDescent="0.3">
      <c r="A28" s="16">
        <v>20</v>
      </c>
      <c r="B28" s="17" t="s">
        <v>57</v>
      </c>
      <c r="C28" s="84" t="s">
        <v>98</v>
      </c>
      <c r="F28" s="69"/>
      <c r="G28" s="69"/>
      <c r="H28" s="69"/>
      <c r="I28" s="69"/>
      <c r="J28" s="69"/>
      <c r="K28" s="69"/>
      <c r="L28" s="69"/>
    </row>
    <row r="29" spans="1:12" s="14" customFormat="1" x14ac:dyDescent="0.3">
      <c r="A29" s="16">
        <v>21</v>
      </c>
      <c r="B29" s="17" t="s">
        <v>56</v>
      </c>
      <c r="C29" s="18" t="s">
        <v>33</v>
      </c>
    </row>
    <row r="30" spans="1:12" s="14" customFormat="1" x14ac:dyDescent="0.3">
      <c r="A30" s="16">
        <v>22</v>
      </c>
      <c r="B30" s="17" t="s">
        <v>55</v>
      </c>
      <c r="C30" s="18" t="s">
        <v>88</v>
      </c>
    </row>
    <row r="31" spans="1:12" s="14" customFormat="1" ht="34.799999999999997" x14ac:dyDescent="0.3">
      <c r="A31" s="16">
        <v>23</v>
      </c>
      <c r="B31" s="17" t="s">
        <v>54</v>
      </c>
      <c r="C31" s="18" t="s">
        <v>53</v>
      </c>
    </row>
    <row r="32" spans="1:12" s="14" customFormat="1" ht="30.75" customHeight="1" x14ac:dyDescent="0.3">
      <c r="A32" s="16">
        <v>24</v>
      </c>
      <c r="B32" s="17" t="s">
        <v>52</v>
      </c>
      <c r="C32" s="18" t="s">
        <v>89</v>
      </c>
    </row>
    <row r="33" spans="1:6" s="14" customFormat="1" ht="52.2" x14ac:dyDescent="0.3">
      <c r="A33" s="16">
        <v>25</v>
      </c>
      <c r="B33" s="17" t="s">
        <v>90</v>
      </c>
      <c r="C33" s="18" t="s">
        <v>51</v>
      </c>
    </row>
    <row r="34" spans="1:6" s="14" customFormat="1" ht="34.799999999999997" x14ac:dyDescent="0.3">
      <c r="A34" s="16">
        <v>26</v>
      </c>
      <c r="B34" s="17" t="s">
        <v>44</v>
      </c>
      <c r="C34" s="18" t="s">
        <v>50</v>
      </c>
    </row>
    <row r="35" spans="1:6" s="14" customFormat="1" ht="23.25" customHeight="1" x14ac:dyDescent="0.3">
      <c r="A35" s="16">
        <v>27</v>
      </c>
      <c r="B35" s="17" t="s">
        <v>1</v>
      </c>
      <c r="C35" s="18" t="s">
        <v>49</v>
      </c>
    </row>
    <row r="36" spans="1:6" s="14" customFormat="1" ht="34.799999999999997" x14ac:dyDescent="0.3">
      <c r="A36" s="16">
        <v>28</v>
      </c>
      <c r="B36" s="17" t="s">
        <v>32</v>
      </c>
      <c r="C36" s="18" t="s">
        <v>48</v>
      </c>
      <c r="D36" s="19"/>
      <c r="E36" s="19"/>
    </row>
    <row r="37" spans="1:6" s="14" customFormat="1" x14ac:dyDescent="0.3">
      <c r="A37" s="29"/>
      <c r="B37" s="15" t="s">
        <v>43</v>
      </c>
      <c r="C37" s="20" t="s">
        <v>47</v>
      </c>
      <c r="D37" s="19"/>
      <c r="E37" s="19"/>
    </row>
    <row r="38" spans="1:6" s="14" customFormat="1" ht="66" customHeight="1" x14ac:dyDescent="0.3">
      <c r="A38" s="16">
        <v>29</v>
      </c>
      <c r="B38" s="18"/>
      <c r="C38" s="18" t="s">
        <v>31</v>
      </c>
    </row>
    <row r="39" spans="1:6" s="14" customFormat="1" ht="18.75" customHeight="1" x14ac:dyDescent="0.3">
      <c r="A39" s="20"/>
      <c r="B39" s="15" t="s">
        <v>43</v>
      </c>
      <c r="C39" s="20" t="s">
        <v>73</v>
      </c>
    </row>
    <row r="40" spans="1:6" s="14" customFormat="1" ht="25.5" customHeight="1" x14ac:dyDescent="0.3">
      <c r="A40" s="16">
        <v>30</v>
      </c>
      <c r="B40" s="21" t="s">
        <v>29</v>
      </c>
      <c r="C40" s="18" t="s">
        <v>68</v>
      </c>
      <c r="D40" s="19"/>
      <c r="E40" s="19"/>
      <c r="F40" s="24"/>
    </row>
    <row r="41" spans="1:6" s="14" customFormat="1" ht="121.8" x14ac:dyDescent="0.3">
      <c r="A41" s="16">
        <v>31</v>
      </c>
      <c r="B41" s="21" t="s">
        <v>69</v>
      </c>
      <c r="C41" s="85" t="s">
        <v>95</v>
      </c>
      <c r="D41" s="19"/>
      <c r="E41" s="19"/>
      <c r="F41" s="24"/>
    </row>
    <row r="42" spans="1:6" s="14" customFormat="1" x14ac:dyDescent="0.3">
      <c r="A42" s="16">
        <v>32</v>
      </c>
      <c r="B42" s="21" t="s">
        <v>30</v>
      </c>
      <c r="C42" s="18" t="s">
        <v>74</v>
      </c>
      <c r="D42" s="19"/>
      <c r="E42" s="19"/>
      <c r="F42" s="24"/>
    </row>
    <row r="43" spans="1:6" s="14" customFormat="1" x14ac:dyDescent="0.3">
      <c r="A43" s="16">
        <v>33</v>
      </c>
      <c r="B43" s="21" t="s">
        <v>46</v>
      </c>
      <c r="C43" s="18" t="s">
        <v>70</v>
      </c>
      <c r="D43" s="19"/>
      <c r="E43" s="19"/>
      <c r="F43" s="24"/>
    </row>
    <row r="44" spans="1:6" s="14" customFormat="1" x14ac:dyDescent="0.3">
      <c r="A44" s="16">
        <v>34</v>
      </c>
      <c r="B44" s="21" t="s">
        <v>75</v>
      </c>
      <c r="C44" s="18" t="s">
        <v>71</v>
      </c>
      <c r="D44" s="19"/>
      <c r="E44" s="19"/>
      <c r="F44" s="24"/>
    </row>
    <row r="45" spans="1:6" s="14" customFormat="1" x14ac:dyDescent="0.3">
      <c r="A45" s="16">
        <v>35</v>
      </c>
      <c r="B45" s="17" t="s">
        <v>72</v>
      </c>
      <c r="C45" s="22" t="s">
        <v>26</v>
      </c>
      <c r="D45" s="19"/>
      <c r="E45" s="19"/>
    </row>
    <row r="46" spans="1:6" s="14" customFormat="1" x14ac:dyDescent="0.3">
      <c r="A46" s="15"/>
      <c r="B46" s="15" t="s">
        <v>43</v>
      </c>
      <c r="C46" s="20" t="s">
        <v>28</v>
      </c>
      <c r="D46" s="19"/>
      <c r="E46" s="19"/>
    </row>
    <row r="47" spans="1:6" s="14" customFormat="1" x14ac:dyDescent="0.3">
      <c r="A47" s="16">
        <v>36</v>
      </c>
      <c r="B47" s="17" t="s">
        <v>76</v>
      </c>
      <c r="C47" s="22" t="s">
        <v>26</v>
      </c>
      <c r="D47" s="19"/>
      <c r="E47" s="19"/>
    </row>
    <row r="48" spans="1:6" s="14" customFormat="1" x14ac:dyDescent="0.3">
      <c r="A48" s="16">
        <v>37</v>
      </c>
      <c r="B48" s="17" t="s">
        <v>27</v>
      </c>
      <c r="C48" s="22" t="s">
        <v>26</v>
      </c>
      <c r="D48" s="19"/>
      <c r="E48" s="19"/>
    </row>
    <row r="49" spans="1:5" s="14" customFormat="1" x14ac:dyDescent="0.3">
      <c r="A49" s="16">
        <v>38</v>
      </c>
      <c r="B49" s="17" t="s">
        <v>73</v>
      </c>
      <c r="C49" s="22" t="s">
        <v>26</v>
      </c>
      <c r="D49" s="19"/>
      <c r="E49" s="19"/>
    </row>
    <row r="50" spans="1:5" s="14" customFormat="1" ht="19.5" customHeight="1" x14ac:dyDescent="0.3">
      <c r="A50" s="16">
        <v>39</v>
      </c>
      <c r="B50" s="17" t="s">
        <v>77</v>
      </c>
      <c r="C50" s="22" t="s">
        <v>26</v>
      </c>
      <c r="D50" s="19"/>
      <c r="E50" s="19"/>
    </row>
    <row r="51" spans="1:5" s="14" customFormat="1" ht="34.799999999999997" x14ac:dyDescent="0.3">
      <c r="A51" s="16">
        <v>40</v>
      </c>
      <c r="B51" s="17" t="s">
        <v>91</v>
      </c>
      <c r="C51" s="22" t="s">
        <v>152</v>
      </c>
      <c r="D51" s="19"/>
      <c r="E51" s="19"/>
    </row>
    <row r="52" spans="1:5" s="14" customFormat="1" x14ac:dyDescent="0.3">
      <c r="A52" s="16">
        <v>41</v>
      </c>
      <c r="B52" s="17" t="s">
        <v>78</v>
      </c>
      <c r="C52" s="22" t="s">
        <v>26</v>
      </c>
      <c r="D52" s="19"/>
      <c r="E52" s="19"/>
    </row>
    <row r="53" spans="1:5" s="14" customFormat="1" x14ac:dyDescent="0.3">
      <c r="A53" s="16">
        <v>42</v>
      </c>
      <c r="B53" s="17" t="s">
        <v>38</v>
      </c>
      <c r="C53" s="25" t="s">
        <v>82</v>
      </c>
    </row>
  </sheetData>
  <mergeCells count="2">
    <mergeCell ref="F28:L28"/>
    <mergeCell ref="B1:C1"/>
  </mergeCells>
  <hyperlinks>
    <hyperlink ref="C28" r:id="rId1" xr:uid="{0D9D23B4-5249-4F23-8460-68BA39C155AC}"/>
    <hyperlink ref="C41" r:id="rId2" display="Estimated cost of light refreshments.  NOTE: The cost of light refreshments should not exceed 20% of the meals and incidental expenses (M&amp;IE) amount allocated for the conference location; and should not be more than the amount for the breakfast meal.  _x000a_Light refreshments for morning, afternoon or evening breaks are defined to include, but not be limited to: coffee, tea, milk, juice, soft drinks, donuts, bagels, fruit, pretzels, cookies, chips, or muffins.  _x000a_https://www.gsa.gov/travel/plan-book/per-diem-rates/mie-breakdown" xr:uid="{19637F95-AC40-4876-83E4-899EF3E917B0}"/>
  </hyperlinks>
  <pageMargins left="0.13" right="0.13" top="0.74" bottom="0.6" header="0.2" footer="0.19"/>
  <pageSetup scale="68" fitToHeight="0" orientation="portrait" horizontalDpi="4294967293" verticalDpi="4294967293" r:id="rId3"/>
  <headerFooter>
    <oddHeader>&amp;C&amp;"Arial,Bold"&amp;24Conference Attendee Detailed Cost Analysis Spreadsheet (DCAS)</oddHeader>
    <oddFooter>&amp;Lver June 2018//emb&amp;C&amp;A&amp;R&amp;P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F86BC-6453-469A-8B44-DFCBB79C3623}">
  <sheetPr>
    <tabColor theme="7" tint="-0.249977111117893"/>
    <pageSetUpPr fitToPage="1"/>
  </sheetPr>
  <dimension ref="A1:K29"/>
  <sheetViews>
    <sheetView topLeftCell="A10" zoomScaleNormal="100" workbookViewId="0">
      <selection activeCell="E1" sqref="E1"/>
    </sheetView>
  </sheetViews>
  <sheetFormatPr defaultColWidth="8.88671875" defaultRowHeight="13.2" x14ac:dyDescent="0.25"/>
  <cols>
    <col min="1" max="1" width="48.33203125" style="39" customWidth="1"/>
    <col min="2" max="2" width="25.6640625" style="39" customWidth="1"/>
    <col min="3" max="3" width="2.33203125" style="39" customWidth="1"/>
    <col min="4" max="4" width="37.6640625" style="39" customWidth="1"/>
    <col min="5" max="16384" width="8.88671875" style="39"/>
  </cols>
  <sheetData>
    <row r="1" spans="1:11" s="61" customFormat="1" ht="34.5" customHeight="1" thickBot="1" x14ac:dyDescent="0.3">
      <c r="A1" s="70" t="s">
        <v>116</v>
      </c>
      <c r="B1" s="70"/>
      <c r="C1" s="70"/>
      <c r="D1" s="70"/>
      <c r="E1" s="68" t="s">
        <v>144</v>
      </c>
      <c r="F1" s="67"/>
      <c r="G1" s="67"/>
      <c r="H1" s="67"/>
      <c r="I1" s="67"/>
      <c r="J1" s="56"/>
      <c r="K1" s="39"/>
    </row>
    <row r="2" spans="1:11" ht="31.5" customHeight="1" thickBot="1" x14ac:dyDescent="0.3">
      <c r="A2" s="60" t="s">
        <v>117</v>
      </c>
      <c r="B2" s="59"/>
      <c r="E2" s="68" t="s">
        <v>145</v>
      </c>
      <c r="F2" s="67"/>
      <c r="G2" s="67"/>
      <c r="H2" s="67"/>
      <c r="I2" s="67"/>
    </row>
    <row r="3" spans="1:11" ht="30.75" customHeight="1" x14ac:dyDescent="0.25">
      <c r="A3" s="58" t="s">
        <v>99</v>
      </c>
      <c r="B3" s="57"/>
      <c r="H3" s="56"/>
      <c r="I3" s="56"/>
    </row>
    <row r="4" spans="1:11" ht="26.25" customHeight="1" x14ac:dyDescent="0.3">
      <c r="A4" s="71" t="s">
        <v>100</v>
      </c>
      <c r="B4" s="55" t="s">
        <v>126</v>
      </c>
      <c r="D4" s="54" t="s">
        <v>125</v>
      </c>
    </row>
    <row r="5" spans="1:11" ht="27.75" customHeight="1" x14ac:dyDescent="0.3">
      <c r="A5" s="72"/>
      <c r="B5" s="55" t="s">
        <v>124</v>
      </c>
      <c r="D5" s="52" t="s">
        <v>118</v>
      </c>
      <c r="H5" s="54"/>
    </row>
    <row r="6" spans="1:11" ht="30.75" customHeight="1" x14ac:dyDescent="0.3">
      <c r="A6" s="53" t="s">
        <v>101</v>
      </c>
      <c r="B6" s="46"/>
      <c r="D6" s="51" t="s">
        <v>123</v>
      </c>
      <c r="H6" s="52"/>
    </row>
    <row r="7" spans="1:11" ht="30.75" customHeight="1" x14ac:dyDescent="0.25">
      <c r="A7" s="50" t="s">
        <v>102</v>
      </c>
      <c r="B7" s="46"/>
      <c r="D7" s="51" t="s">
        <v>122</v>
      </c>
      <c r="H7" s="48"/>
    </row>
    <row r="8" spans="1:11" ht="27" customHeight="1" x14ac:dyDescent="0.25">
      <c r="A8" s="47" t="s">
        <v>103</v>
      </c>
      <c r="B8" s="46"/>
      <c r="D8" s="51" t="s">
        <v>121</v>
      </c>
      <c r="H8" s="48"/>
    </row>
    <row r="9" spans="1:11" ht="44.25" customHeight="1" x14ac:dyDescent="0.25">
      <c r="A9" s="50" t="s">
        <v>104</v>
      </c>
      <c r="B9" s="46"/>
      <c r="D9" s="49" t="s">
        <v>142</v>
      </c>
      <c r="H9" s="48"/>
    </row>
    <row r="10" spans="1:11" ht="45" customHeight="1" x14ac:dyDescent="0.25">
      <c r="A10" s="47" t="s">
        <v>105</v>
      </c>
      <c r="B10" s="46"/>
    </row>
    <row r="11" spans="1:11" ht="34.5" customHeight="1" x14ac:dyDescent="0.25">
      <c r="A11" s="47" t="s">
        <v>106</v>
      </c>
      <c r="B11" s="46"/>
    </row>
    <row r="12" spans="1:11" ht="46.5" customHeight="1" x14ac:dyDescent="0.25">
      <c r="A12" s="47" t="s">
        <v>120</v>
      </c>
      <c r="B12" s="46"/>
    </row>
    <row r="13" spans="1:11" ht="30.75" customHeight="1" x14ac:dyDescent="0.25">
      <c r="A13" s="80" t="s">
        <v>107</v>
      </c>
      <c r="B13" s="81">
        <f>SUM(B6:B12)</f>
        <v>0</v>
      </c>
    </row>
    <row r="14" spans="1:11" ht="28.5" customHeight="1" x14ac:dyDescent="0.25">
      <c r="A14" s="47" t="s">
        <v>108</v>
      </c>
      <c r="B14" s="46">
        <v>0</v>
      </c>
    </row>
    <row r="15" spans="1:11" ht="30.75" customHeight="1" x14ac:dyDescent="0.25">
      <c r="A15" s="47" t="s">
        <v>109</v>
      </c>
      <c r="B15" s="46">
        <v>0</v>
      </c>
    </row>
    <row r="16" spans="1:11" ht="30.75" customHeight="1" x14ac:dyDescent="0.25">
      <c r="A16" s="47" t="s">
        <v>110</v>
      </c>
      <c r="B16" s="46">
        <v>0</v>
      </c>
    </row>
    <row r="17" spans="1:2" ht="30.75" customHeight="1" x14ac:dyDescent="0.25">
      <c r="A17" s="47" t="s">
        <v>111</v>
      </c>
      <c r="B17" s="46">
        <v>0</v>
      </c>
    </row>
    <row r="18" spans="1:2" ht="30.75" customHeight="1" x14ac:dyDescent="0.25">
      <c r="A18" s="47" t="s">
        <v>112</v>
      </c>
      <c r="B18" s="46">
        <v>0</v>
      </c>
    </row>
    <row r="19" spans="1:2" ht="29.25" customHeight="1" x14ac:dyDescent="0.25">
      <c r="A19" s="47" t="s">
        <v>113</v>
      </c>
      <c r="B19" s="46"/>
    </row>
    <row r="20" spans="1:2" ht="30.75" customHeight="1" x14ac:dyDescent="0.25">
      <c r="A20" s="47" t="s">
        <v>119</v>
      </c>
      <c r="B20" s="46"/>
    </row>
    <row r="21" spans="1:2" ht="32.25" customHeight="1" thickBot="1" x14ac:dyDescent="0.3">
      <c r="A21" s="79" t="s">
        <v>148</v>
      </c>
      <c r="B21" s="82">
        <f>SUM(B14:B20)</f>
        <v>0</v>
      </c>
    </row>
    <row r="22" spans="1:2" ht="32.25" customHeight="1" thickBot="1" x14ac:dyDescent="0.3">
      <c r="A22" s="45" t="s">
        <v>149</v>
      </c>
      <c r="B22" s="44"/>
    </row>
    <row r="23" spans="1:2" ht="27.75" customHeight="1" thickBot="1" x14ac:dyDescent="0.3">
      <c r="A23" s="43" t="s">
        <v>114</v>
      </c>
      <c r="B23" s="42"/>
    </row>
    <row r="24" spans="1:2" ht="27" customHeight="1" thickBot="1" x14ac:dyDescent="0.3">
      <c r="A24" s="41" t="s">
        <v>115</v>
      </c>
      <c r="B24" s="40"/>
    </row>
    <row r="25" spans="1:2" ht="15" customHeight="1" x14ac:dyDescent="0.25"/>
    <row r="26" spans="1:2" ht="14.1" customHeight="1" x14ac:dyDescent="0.25"/>
    <row r="27" spans="1:2" ht="14.1" customHeight="1" x14ac:dyDescent="0.25"/>
    <row r="28" spans="1:2" ht="14.1" customHeight="1" x14ac:dyDescent="0.25"/>
    <row r="29" spans="1:2" ht="14.1" customHeight="1" x14ac:dyDescent="0.25"/>
  </sheetData>
  <mergeCells count="2">
    <mergeCell ref="A1:D1"/>
    <mergeCell ref="A4:A5"/>
  </mergeCells>
  <pageMargins left="0.35" right="0.28000000000000003" top="0.41" bottom="0.33" header="0.17" footer="0.13"/>
  <pageSetup scale="88" fitToHeight="0" orientation="portrait" horizontalDpi="4294967293" verticalDpi="4294967293" r:id="rId1"/>
  <headerFooter>
    <oddFooter>&amp;Lver 06112024&amp;C&amp;A&amp;R&amp;P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BB7E8-0CF0-4FEF-B2AF-377D32CF7D79}">
  <sheetPr>
    <tabColor rgb="FF568424"/>
    <pageSetUpPr fitToPage="1"/>
  </sheetPr>
  <dimension ref="A1:K27"/>
  <sheetViews>
    <sheetView tabSelected="1" workbookViewId="0">
      <selection activeCell="A33" sqref="A33"/>
    </sheetView>
  </sheetViews>
  <sheetFormatPr defaultColWidth="8.88671875" defaultRowHeight="13.2" x14ac:dyDescent="0.25"/>
  <cols>
    <col min="1" max="1" width="48.109375" style="39" customWidth="1"/>
    <col min="2" max="2" width="23.6640625" style="39" customWidth="1"/>
    <col min="3" max="3" width="25.33203125" style="39" customWidth="1"/>
    <col min="4" max="4" width="27.6640625" style="39" customWidth="1"/>
    <col min="5" max="5" width="8.88671875" style="39" customWidth="1"/>
    <col min="6" max="16384" width="8.88671875" style="39"/>
  </cols>
  <sheetData>
    <row r="1" spans="1:11" s="61" customFormat="1" ht="18.600000000000001" customHeight="1" thickBot="1" x14ac:dyDescent="0.3">
      <c r="A1" s="70" t="s">
        <v>127</v>
      </c>
      <c r="B1" s="70"/>
      <c r="C1" s="70"/>
      <c r="D1" s="70"/>
      <c r="E1" s="68" t="s">
        <v>144</v>
      </c>
      <c r="F1" s="67"/>
      <c r="G1" s="67"/>
      <c r="H1" s="67"/>
      <c r="I1" s="67"/>
      <c r="J1" s="39"/>
      <c r="K1" s="39"/>
    </row>
    <row r="2" spans="1:11" ht="16.2" thickBot="1" x14ac:dyDescent="0.3">
      <c r="A2" s="60" t="s">
        <v>128</v>
      </c>
      <c r="B2" s="73"/>
      <c r="C2" s="74"/>
      <c r="D2" s="75"/>
      <c r="E2" s="68" t="s">
        <v>145</v>
      </c>
      <c r="F2" s="67"/>
      <c r="G2" s="67"/>
      <c r="H2" s="67"/>
      <c r="I2" s="67"/>
    </row>
    <row r="3" spans="1:11" ht="14.4" customHeight="1" thickBot="1" x14ac:dyDescent="0.3">
      <c r="A3" s="62" t="s">
        <v>129</v>
      </c>
      <c r="B3" s="63" t="s">
        <v>130</v>
      </c>
      <c r="C3" s="63" t="s">
        <v>131</v>
      </c>
      <c r="D3" s="63" t="s">
        <v>132</v>
      </c>
    </row>
    <row r="4" spans="1:11" ht="15.6" x14ac:dyDescent="0.25">
      <c r="A4" s="58" t="s">
        <v>99</v>
      </c>
      <c r="B4" s="64" t="s">
        <v>6</v>
      </c>
      <c r="C4" s="64" t="s">
        <v>6</v>
      </c>
      <c r="D4" s="64" t="s">
        <v>6</v>
      </c>
    </row>
    <row r="5" spans="1:11" ht="13.8" x14ac:dyDescent="0.25">
      <c r="A5" s="76" t="s">
        <v>100</v>
      </c>
      <c r="B5" s="55" t="s">
        <v>133</v>
      </c>
      <c r="C5" s="55" t="s">
        <v>134</v>
      </c>
      <c r="D5" s="55" t="s">
        <v>134</v>
      </c>
    </row>
    <row r="6" spans="1:11" ht="15.6" x14ac:dyDescent="0.3">
      <c r="A6" s="77"/>
      <c r="B6" s="55" t="s">
        <v>135</v>
      </c>
      <c r="C6" s="55" t="s">
        <v>136</v>
      </c>
      <c r="D6" s="55" t="s">
        <v>136</v>
      </c>
      <c r="J6" s="54"/>
    </row>
    <row r="7" spans="1:11" ht="25.8" x14ac:dyDescent="0.3">
      <c r="A7" s="53" t="s">
        <v>101</v>
      </c>
      <c r="B7" s="65">
        <v>0</v>
      </c>
      <c r="C7" s="65">
        <v>0</v>
      </c>
      <c r="D7" s="65">
        <v>0</v>
      </c>
      <c r="J7" s="52"/>
    </row>
    <row r="8" spans="1:11" ht="25.8" x14ac:dyDescent="0.25">
      <c r="A8" s="50" t="s">
        <v>102</v>
      </c>
      <c r="B8" s="65">
        <v>0</v>
      </c>
      <c r="C8" s="65">
        <v>0</v>
      </c>
      <c r="D8" s="65">
        <v>0</v>
      </c>
      <c r="J8" s="48"/>
    </row>
    <row r="9" spans="1:11" ht="15.6" x14ac:dyDescent="0.25">
      <c r="A9" s="47" t="s">
        <v>103</v>
      </c>
      <c r="B9" s="65">
        <v>0</v>
      </c>
      <c r="C9" s="65">
        <v>0</v>
      </c>
      <c r="D9" s="65">
        <v>0</v>
      </c>
      <c r="J9" s="48"/>
    </row>
    <row r="10" spans="1:11" ht="41.4" x14ac:dyDescent="0.25">
      <c r="A10" s="50" t="s">
        <v>104</v>
      </c>
      <c r="B10" s="65">
        <v>0</v>
      </c>
      <c r="C10" s="65">
        <v>0</v>
      </c>
      <c r="D10" s="65">
        <v>0</v>
      </c>
      <c r="J10" s="48"/>
    </row>
    <row r="11" spans="1:11" ht="41.4" x14ac:dyDescent="0.25">
      <c r="A11" s="47" t="s">
        <v>105</v>
      </c>
      <c r="B11" s="65">
        <v>0</v>
      </c>
      <c r="C11" s="65">
        <v>0</v>
      </c>
      <c r="D11" s="65">
        <v>0</v>
      </c>
    </row>
    <row r="12" spans="1:11" ht="15.6" x14ac:dyDescent="0.25">
      <c r="A12" s="47" t="s">
        <v>106</v>
      </c>
      <c r="B12" s="65">
        <v>0</v>
      </c>
      <c r="C12" s="65">
        <v>0</v>
      </c>
      <c r="D12" s="65">
        <v>0</v>
      </c>
    </row>
    <row r="13" spans="1:11" ht="41.4" x14ac:dyDescent="0.25">
      <c r="A13" s="47" t="s">
        <v>120</v>
      </c>
      <c r="B13" s="65">
        <v>0</v>
      </c>
      <c r="C13" s="65">
        <v>0</v>
      </c>
      <c r="D13" s="65">
        <v>0</v>
      </c>
    </row>
    <row r="14" spans="1:11" ht="15.6" x14ac:dyDescent="0.25">
      <c r="A14" s="78" t="s">
        <v>107</v>
      </c>
      <c r="B14" s="66">
        <f>SUM(B9:B13)</f>
        <v>0</v>
      </c>
      <c r="C14" s="66">
        <f>SUM(C9:C13)</f>
        <v>0</v>
      </c>
      <c r="D14" s="66">
        <f>SUM(D9:D13)</f>
        <v>0</v>
      </c>
    </row>
    <row r="15" spans="1:11" ht="36" x14ac:dyDescent="0.25">
      <c r="A15" s="47" t="s">
        <v>108</v>
      </c>
      <c r="B15" s="65">
        <v>0</v>
      </c>
      <c r="C15" s="65">
        <v>0</v>
      </c>
      <c r="D15" s="65">
        <v>0</v>
      </c>
    </row>
    <row r="16" spans="1:11" ht="31.2" x14ac:dyDescent="0.25">
      <c r="A16" s="47" t="s">
        <v>109</v>
      </c>
      <c r="B16" s="65">
        <v>0</v>
      </c>
      <c r="C16" s="65">
        <v>0</v>
      </c>
      <c r="D16" s="65">
        <v>0</v>
      </c>
    </row>
    <row r="17" spans="1:4" ht="15.6" x14ac:dyDescent="0.25">
      <c r="A17" s="47" t="s">
        <v>110</v>
      </c>
      <c r="B17" s="65">
        <v>0</v>
      </c>
      <c r="C17" s="65">
        <v>0</v>
      </c>
      <c r="D17" s="65">
        <v>0</v>
      </c>
    </row>
    <row r="18" spans="1:4" ht="15.6" x14ac:dyDescent="0.25">
      <c r="A18" s="47" t="s">
        <v>111</v>
      </c>
      <c r="B18" s="65">
        <v>0</v>
      </c>
      <c r="C18" s="65">
        <v>0</v>
      </c>
      <c r="D18" s="65">
        <v>0</v>
      </c>
    </row>
    <row r="19" spans="1:4" ht="29.4" x14ac:dyDescent="0.25">
      <c r="A19" s="47" t="s">
        <v>112</v>
      </c>
      <c r="B19" s="65">
        <v>0</v>
      </c>
      <c r="C19" s="65">
        <v>0</v>
      </c>
      <c r="D19" s="65">
        <v>0</v>
      </c>
    </row>
    <row r="20" spans="1:4" ht="15.6" x14ac:dyDescent="0.25">
      <c r="A20" s="47" t="s">
        <v>113</v>
      </c>
      <c r="B20" s="65">
        <v>0</v>
      </c>
      <c r="C20" s="65">
        <v>0</v>
      </c>
      <c r="D20" s="65">
        <v>0</v>
      </c>
    </row>
    <row r="21" spans="1:4" ht="15.6" x14ac:dyDescent="0.25">
      <c r="A21" s="47" t="s">
        <v>137</v>
      </c>
      <c r="B21" s="65">
        <v>0</v>
      </c>
      <c r="C21" s="65">
        <v>0</v>
      </c>
      <c r="D21" s="65">
        <v>0</v>
      </c>
    </row>
    <row r="22" spans="1:4" ht="16.2" thickBot="1" x14ac:dyDescent="0.3">
      <c r="A22" s="79" t="s">
        <v>146</v>
      </c>
      <c r="B22" s="66">
        <f>SUM(B15:B20)-B21</f>
        <v>0</v>
      </c>
      <c r="C22" s="66">
        <f>SUM(C15:C20)-C21</f>
        <v>0</v>
      </c>
      <c r="D22" s="66">
        <f>SUM(D15:D20)-D21</f>
        <v>0</v>
      </c>
    </row>
    <row r="23" spans="1:4" ht="28.2" thickBot="1" x14ac:dyDescent="0.3">
      <c r="A23" s="45" t="s">
        <v>147</v>
      </c>
      <c r="B23" s="66">
        <f>(B14+B22)-B25</f>
        <v>0</v>
      </c>
      <c r="C23" s="66">
        <f>(C14+C22)-C25</f>
        <v>0</v>
      </c>
      <c r="D23" s="66">
        <f>(D14+D22)-D25</f>
        <v>0</v>
      </c>
    </row>
    <row r="24" spans="1:4" ht="16.2" thickBot="1" x14ac:dyDescent="0.3">
      <c r="A24" s="43" t="s">
        <v>114</v>
      </c>
      <c r="B24" s="65">
        <v>0</v>
      </c>
      <c r="C24" s="65">
        <v>0</v>
      </c>
      <c r="D24" s="65">
        <v>0</v>
      </c>
    </row>
    <row r="25" spans="1:4" ht="16.2" thickBot="1" x14ac:dyDescent="0.3">
      <c r="A25" s="41" t="s">
        <v>115</v>
      </c>
      <c r="B25" s="65">
        <v>0</v>
      </c>
      <c r="C25" s="65">
        <v>0</v>
      </c>
      <c r="D25" s="65">
        <v>0</v>
      </c>
    </row>
    <row r="27" spans="1:4" ht="15.6" x14ac:dyDescent="0.3">
      <c r="A27" s="54" t="s">
        <v>138</v>
      </c>
      <c r="B27" s="56" t="s">
        <v>139</v>
      </c>
      <c r="C27" s="56" t="s">
        <v>140</v>
      </c>
      <c r="D27" s="56" t="s">
        <v>141</v>
      </c>
    </row>
  </sheetData>
  <mergeCells count="3">
    <mergeCell ref="A1:D1"/>
    <mergeCell ref="B2:D2"/>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73"/>
  <sheetViews>
    <sheetView workbookViewId="0">
      <selection activeCell="L37" sqref="L37"/>
    </sheetView>
  </sheetViews>
  <sheetFormatPr defaultRowHeight="13.2" x14ac:dyDescent="0.25"/>
  <cols>
    <col min="3" max="3" width="11" customWidth="1"/>
    <col min="4" max="4" width="11.109375" customWidth="1"/>
    <col min="5" max="5" width="10.88671875" customWidth="1"/>
    <col min="9" max="9" width="12.88671875" bestFit="1" customWidth="1"/>
    <col min="12" max="12" width="10.33203125" bestFit="1" customWidth="1"/>
  </cols>
  <sheetData>
    <row r="1" spans="1:11" x14ac:dyDescent="0.25">
      <c r="A1" s="2" t="s">
        <v>13</v>
      </c>
      <c r="C1" s="2" t="s">
        <v>4</v>
      </c>
      <c r="E1" s="2" t="s">
        <v>23</v>
      </c>
    </row>
    <row r="2" spans="1:11" x14ac:dyDescent="0.25">
      <c r="A2" s="30">
        <v>0</v>
      </c>
      <c r="C2" s="2"/>
      <c r="E2" s="2"/>
    </row>
    <row r="3" spans="1:11" x14ac:dyDescent="0.25">
      <c r="A3" s="31">
        <v>59</v>
      </c>
      <c r="C3" s="1" t="s">
        <v>15</v>
      </c>
      <c r="E3" s="1" t="s">
        <v>0</v>
      </c>
    </row>
    <row r="4" spans="1:11" x14ac:dyDescent="0.25">
      <c r="A4" s="31">
        <v>64</v>
      </c>
      <c r="C4" s="10">
        <v>15</v>
      </c>
      <c r="E4" s="1" t="s">
        <v>18</v>
      </c>
    </row>
    <row r="5" spans="1:11" x14ac:dyDescent="0.25">
      <c r="A5" s="31">
        <v>69</v>
      </c>
      <c r="C5" s="10">
        <v>14</v>
      </c>
      <c r="E5" s="1" t="s">
        <v>19</v>
      </c>
    </row>
    <row r="6" spans="1:11" x14ac:dyDescent="0.25">
      <c r="A6" s="31">
        <v>74</v>
      </c>
      <c r="C6" s="10">
        <v>13</v>
      </c>
      <c r="E6" s="1" t="s">
        <v>20</v>
      </c>
    </row>
    <row r="7" spans="1:11" x14ac:dyDescent="0.25">
      <c r="A7" s="31">
        <v>79</v>
      </c>
      <c r="C7" s="10">
        <v>12</v>
      </c>
      <c r="E7" s="1" t="s">
        <v>21</v>
      </c>
    </row>
    <row r="8" spans="1:11" x14ac:dyDescent="0.25">
      <c r="A8" s="31"/>
      <c r="C8" s="10">
        <v>11</v>
      </c>
      <c r="E8" s="1" t="s">
        <v>22</v>
      </c>
    </row>
    <row r="9" spans="1:11" x14ac:dyDescent="0.25">
      <c r="A9" s="31"/>
      <c r="C9" s="10">
        <v>10</v>
      </c>
      <c r="K9" s="6"/>
    </row>
    <row r="10" spans="1:11" x14ac:dyDescent="0.25">
      <c r="A10" s="32"/>
      <c r="C10" s="10">
        <v>9</v>
      </c>
      <c r="K10" s="7"/>
    </row>
    <row r="11" spans="1:11" x14ac:dyDescent="0.25">
      <c r="A11" s="32"/>
      <c r="C11" s="10">
        <v>8</v>
      </c>
    </row>
    <row r="12" spans="1:11" x14ac:dyDescent="0.25">
      <c r="A12" s="32"/>
      <c r="C12" s="10">
        <v>7</v>
      </c>
    </row>
    <row r="13" spans="1:11" x14ac:dyDescent="0.25">
      <c r="A13" s="32"/>
      <c r="C13" s="10">
        <v>6</v>
      </c>
    </row>
    <row r="14" spans="1:11" x14ac:dyDescent="0.25">
      <c r="A14" s="32"/>
      <c r="C14" s="10">
        <v>5</v>
      </c>
      <c r="K14" s="8"/>
    </row>
    <row r="15" spans="1:11" x14ac:dyDescent="0.25">
      <c r="A15" s="32"/>
      <c r="C15" s="10">
        <v>4</v>
      </c>
      <c r="K15" s="9"/>
    </row>
    <row r="16" spans="1:11" x14ac:dyDescent="0.25">
      <c r="A16" s="32"/>
      <c r="C16" s="10">
        <v>3</v>
      </c>
    </row>
    <row r="17" spans="1:14" x14ac:dyDescent="0.25">
      <c r="A17" s="32"/>
      <c r="C17" s="10">
        <v>2</v>
      </c>
    </row>
    <row r="18" spans="1:14" x14ac:dyDescent="0.25">
      <c r="A18" s="32"/>
      <c r="C18" s="10">
        <v>1</v>
      </c>
    </row>
    <row r="19" spans="1:14" x14ac:dyDescent="0.25">
      <c r="A19" s="32"/>
      <c r="C19" s="10"/>
    </row>
    <row r="20" spans="1:14" x14ac:dyDescent="0.25">
      <c r="A20" s="32"/>
      <c r="C20" s="10"/>
    </row>
    <row r="21" spans="1:14" x14ac:dyDescent="0.25">
      <c r="A21" s="32"/>
    </row>
    <row r="22" spans="1:14" ht="26.4" x14ac:dyDescent="0.25">
      <c r="A22" s="32">
        <v>33</v>
      </c>
      <c r="B22" s="28" t="s">
        <v>16</v>
      </c>
      <c r="C22" s="28" t="s">
        <v>96</v>
      </c>
      <c r="D22" s="28" t="s">
        <v>17</v>
      </c>
      <c r="E22" s="28" t="s">
        <v>97</v>
      </c>
      <c r="J22" s="28"/>
      <c r="K22" s="28"/>
      <c r="L22" s="38"/>
      <c r="M22" s="33"/>
      <c r="N22" s="33"/>
    </row>
    <row r="23" spans="1:14" ht="15.6" x14ac:dyDescent="0.25">
      <c r="A23" s="32">
        <v>35</v>
      </c>
      <c r="B23" s="37">
        <v>1</v>
      </c>
      <c r="C23" s="36">
        <v>24912</v>
      </c>
      <c r="D23" s="35">
        <f t="shared" ref="D23:D38" si="0">(C23/2087)*8</f>
        <v>95.494010541447054</v>
      </c>
      <c r="E23" s="36">
        <f t="shared" ref="E23:E38" si="1">D23*1.45</f>
        <v>138.46631528509823</v>
      </c>
      <c r="F23" s="11" t="s">
        <v>6</v>
      </c>
      <c r="J23" s="33"/>
      <c r="K23" s="33"/>
      <c r="L23" s="33"/>
    </row>
    <row r="24" spans="1:14" ht="15.6" x14ac:dyDescent="0.25">
      <c r="A24" s="32">
        <v>37</v>
      </c>
      <c r="B24" s="37">
        <v>2</v>
      </c>
      <c r="C24" s="36">
        <v>27124</v>
      </c>
      <c r="D24" s="35">
        <f t="shared" si="0"/>
        <v>103.9731672256828</v>
      </c>
      <c r="E24" s="36">
        <f t="shared" si="1"/>
        <v>150.76109247724006</v>
      </c>
      <c r="F24" s="8"/>
      <c r="J24" s="3"/>
      <c r="K24" s="4"/>
      <c r="L24" s="5"/>
      <c r="M24" s="8"/>
      <c r="N24" s="6"/>
    </row>
    <row r="25" spans="1:14" ht="15.6" x14ac:dyDescent="0.25">
      <c r="A25" s="32">
        <v>40</v>
      </c>
      <c r="B25" s="37">
        <v>3</v>
      </c>
      <c r="C25" s="36">
        <v>30571</v>
      </c>
      <c r="D25" s="35">
        <f t="shared" si="0"/>
        <v>117.1863919501677</v>
      </c>
      <c r="E25" s="36">
        <f t="shared" si="1"/>
        <v>169.92026832774317</v>
      </c>
      <c r="F25" s="8"/>
      <c r="J25" s="3"/>
      <c r="K25" s="4"/>
      <c r="L25" s="5"/>
      <c r="M25" s="8"/>
      <c r="N25" s="6"/>
    </row>
    <row r="26" spans="1:14" ht="15.6" x14ac:dyDescent="0.25">
      <c r="A26" s="32">
        <v>42</v>
      </c>
      <c r="B26" s="34">
        <v>4</v>
      </c>
      <c r="C26" s="35">
        <v>34316</v>
      </c>
      <c r="D26" s="35">
        <f t="shared" si="0"/>
        <v>131.54192620987064</v>
      </c>
      <c r="E26" s="36">
        <f t="shared" si="1"/>
        <v>190.73579300431243</v>
      </c>
      <c r="F26" s="8"/>
      <c r="J26" s="3"/>
      <c r="K26" s="4"/>
      <c r="L26" s="5"/>
      <c r="M26" s="8"/>
      <c r="N26" s="6"/>
    </row>
    <row r="27" spans="1:14" ht="15.6" x14ac:dyDescent="0.25">
      <c r="A27" s="32">
        <v>43</v>
      </c>
      <c r="B27" s="34">
        <v>5</v>
      </c>
      <c r="C27" s="35">
        <v>38394</v>
      </c>
      <c r="D27" s="35">
        <f t="shared" si="0"/>
        <v>147.17393387637759</v>
      </c>
      <c r="E27" s="36">
        <f t="shared" si="1"/>
        <v>213.40220412074748</v>
      </c>
      <c r="F27" s="8"/>
      <c r="J27" s="3"/>
      <c r="K27" s="4"/>
      <c r="L27" s="5"/>
      <c r="M27" s="8"/>
      <c r="N27" s="6"/>
    </row>
    <row r="28" spans="1:14" ht="15.6" x14ac:dyDescent="0.25">
      <c r="A28" s="32">
        <v>44</v>
      </c>
      <c r="B28" s="34">
        <v>6</v>
      </c>
      <c r="C28" s="35">
        <v>42801</v>
      </c>
      <c r="D28" s="35">
        <f t="shared" si="0"/>
        <v>164.067081935793</v>
      </c>
      <c r="E28" s="36">
        <f t="shared" si="1"/>
        <v>237.89726880689983</v>
      </c>
      <c r="F28" s="8"/>
      <c r="J28" s="3"/>
      <c r="K28" s="4"/>
      <c r="L28" s="5"/>
      <c r="M28" s="8"/>
      <c r="N28" s="6"/>
    </row>
    <row r="29" spans="1:14" ht="15.6" x14ac:dyDescent="0.25">
      <c r="A29" s="32">
        <v>45</v>
      </c>
      <c r="B29" s="34">
        <v>7</v>
      </c>
      <c r="C29" s="35">
        <v>47562</v>
      </c>
      <c r="D29" s="35">
        <f t="shared" si="0"/>
        <v>182.31720172496406</v>
      </c>
      <c r="E29" s="36">
        <f t="shared" si="1"/>
        <v>264.35994250119791</v>
      </c>
      <c r="F29" s="8"/>
      <c r="J29" s="3"/>
      <c r="K29" s="4"/>
      <c r="L29" s="5"/>
      <c r="M29" s="8"/>
      <c r="N29" s="6"/>
    </row>
    <row r="30" spans="1:14" ht="15.6" x14ac:dyDescent="0.25">
      <c r="A30" s="32">
        <v>46</v>
      </c>
      <c r="B30" s="34">
        <v>8</v>
      </c>
      <c r="C30" s="35">
        <v>52671</v>
      </c>
      <c r="D30" s="35">
        <f t="shared" si="0"/>
        <v>201.90129372304744</v>
      </c>
      <c r="E30" s="36">
        <f t="shared" si="1"/>
        <v>292.7568758984188</v>
      </c>
      <c r="F30" s="8"/>
      <c r="J30" s="3"/>
      <c r="K30" s="4"/>
      <c r="L30" s="5"/>
      <c r="M30" s="8"/>
      <c r="N30" s="6"/>
    </row>
    <row r="31" spans="1:14" ht="15.6" x14ac:dyDescent="0.25">
      <c r="A31" s="32">
        <v>47</v>
      </c>
      <c r="B31" s="34">
        <v>9</v>
      </c>
      <c r="C31" s="35">
        <v>58176</v>
      </c>
      <c r="D31" s="35">
        <f t="shared" si="0"/>
        <v>223.00335409678965</v>
      </c>
      <c r="E31" s="36">
        <f t="shared" si="1"/>
        <v>323.35486344034496</v>
      </c>
      <c r="F31" s="8"/>
      <c r="J31" s="3"/>
      <c r="K31" s="4"/>
      <c r="L31" s="5"/>
      <c r="M31" s="8"/>
      <c r="N31" s="6"/>
    </row>
    <row r="32" spans="1:14" ht="15.6" x14ac:dyDescent="0.25">
      <c r="A32" s="32">
        <v>48</v>
      </c>
      <c r="B32" s="34">
        <v>10</v>
      </c>
      <c r="C32" s="35">
        <v>64064</v>
      </c>
      <c r="D32" s="35">
        <f t="shared" si="0"/>
        <v>245.57355055103019</v>
      </c>
      <c r="E32" s="36">
        <f t="shared" si="1"/>
        <v>356.0816482989938</v>
      </c>
      <c r="F32" s="8"/>
      <c r="J32" s="3"/>
      <c r="K32" s="4"/>
      <c r="L32" s="5"/>
      <c r="M32" s="8"/>
      <c r="N32" s="6"/>
    </row>
    <row r="33" spans="1:14" ht="15.6" x14ac:dyDescent="0.25">
      <c r="A33" s="32">
        <v>49</v>
      </c>
      <c r="B33" s="34">
        <v>11</v>
      </c>
      <c r="C33" s="35">
        <v>70387</v>
      </c>
      <c r="D33" s="35">
        <f t="shared" si="0"/>
        <v>269.81121226641113</v>
      </c>
      <c r="E33" s="36">
        <f t="shared" si="1"/>
        <v>391.22625778629612</v>
      </c>
      <c r="F33" s="8"/>
      <c r="J33" s="3"/>
      <c r="K33" s="4"/>
      <c r="L33" s="5"/>
      <c r="M33" s="8"/>
      <c r="N33" s="6"/>
    </row>
    <row r="34" spans="1:14" ht="15.6" x14ac:dyDescent="0.25">
      <c r="A34" s="32">
        <v>50</v>
      </c>
      <c r="B34" s="34">
        <v>12</v>
      </c>
      <c r="C34" s="35">
        <v>84365</v>
      </c>
      <c r="D34" s="35">
        <f t="shared" si="0"/>
        <v>323.39242932438907</v>
      </c>
      <c r="E34" s="36">
        <f t="shared" si="1"/>
        <v>468.91902252036414</v>
      </c>
      <c r="F34" s="8"/>
      <c r="J34" s="3"/>
      <c r="K34" s="4"/>
      <c r="L34" s="5"/>
      <c r="M34" s="8"/>
      <c r="N34" s="6"/>
    </row>
    <row r="35" spans="1:14" ht="15.6" x14ac:dyDescent="0.25">
      <c r="A35" s="32">
        <v>51</v>
      </c>
      <c r="B35" s="34">
        <v>13</v>
      </c>
      <c r="C35" s="35">
        <v>100324</v>
      </c>
      <c r="D35" s="35">
        <f t="shared" si="0"/>
        <v>384.56732151413513</v>
      </c>
      <c r="E35" s="36">
        <f t="shared" si="1"/>
        <v>557.62261619549588</v>
      </c>
      <c r="F35" s="8"/>
      <c r="I35" s="12" t="s">
        <v>6</v>
      </c>
      <c r="J35" s="3"/>
      <c r="K35" s="4"/>
      <c r="L35" s="5"/>
      <c r="M35" s="8"/>
      <c r="N35" s="6"/>
    </row>
    <row r="36" spans="1:14" ht="15.6" x14ac:dyDescent="0.25">
      <c r="A36" s="32">
        <v>52</v>
      </c>
      <c r="B36" s="34">
        <v>14</v>
      </c>
      <c r="C36" s="35">
        <v>118552</v>
      </c>
      <c r="D36" s="35">
        <f t="shared" si="0"/>
        <v>454.43986583612843</v>
      </c>
      <c r="E36" s="36">
        <f t="shared" si="1"/>
        <v>658.93780546238622</v>
      </c>
      <c r="F36" s="8"/>
      <c r="J36" s="1"/>
      <c r="K36" s="1"/>
      <c r="L36" s="5"/>
      <c r="M36" s="8"/>
      <c r="N36" s="6"/>
    </row>
    <row r="37" spans="1:14" ht="15.6" x14ac:dyDescent="0.25">
      <c r="A37" s="32">
        <v>53</v>
      </c>
      <c r="B37" s="34">
        <v>15</v>
      </c>
      <c r="C37" s="35">
        <v>139445</v>
      </c>
      <c r="D37" s="35">
        <f t="shared" si="0"/>
        <v>534.5280306660278</v>
      </c>
      <c r="E37" s="36">
        <f t="shared" si="1"/>
        <v>775.06564446574032</v>
      </c>
      <c r="F37" s="8"/>
      <c r="K37" s="4"/>
      <c r="L37" s="5"/>
      <c r="M37" s="8"/>
      <c r="N37" s="6"/>
    </row>
    <row r="38" spans="1:14" ht="15.6" x14ac:dyDescent="0.25">
      <c r="A38" s="32">
        <v>54</v>
      </c>
      <c r="B38" s="34" t="s">
        <v>15</v>
      </c>
      <c r="C38" s="35">
        <v>221900</v>
      </c>
      <c r="D38" s="35">
        <f t="shared" si="0"/>
        <v>850.59894585529469</v>
      </c>
      <c r="E38" s="36">
        <f t="shared" si="1"/>
        <v>1233.3684714901772</v>
      </c>
      <c r="F38" s="8"/>
      <c r="K38" s="4"/>
      <c r="L38" s="5"/>
      <c r="M38" s="8"/>
      <c r="N38" s="6"/>
    </row>
    <row r="39" spans="1:14" x14ac:dyDescent="0.25">
      <c r="A39" s="32">
        <v>55</v>
      </c>
      <c r="B39" s="1"/>
      <c r="C39" s="1"/>
      <c r="D39" s="1"/>
      <c r="E39" s="1"/>
      <c r="K39" s="4"/>
      <c r="L39" s="5"/>
      <c r="M39" s="8"/>
      <c r="N39" s="6"/>
    </row>
    <row r="40" spans="1:14" x14ac:dyDescent="0.25">
      <c r="A40" s="32">
        <v>56</v>
      </c>
      <c r="D40" s="5" t="s">
        <v>6</v>
      </c>
    </row>
    <row r="41" spans="1:14" x14ac:dyDescent="0.25">
      <c r="A41" s="32">
        <v>57</v>
      </c>
    </row>
    <row r="42" spans="1:14" x14ac:dyDescent="0.25">
      <c r="A42" s="32">
        <v>58</v>
      </c>
    </row>
    <row r="43" spans="1:14" x14ac:dyDescent="0.25">
      <c r="A43" s="32">
        <v>59</v>
      </c>
      <c r="B43" s="28"/>
      <c r="C43" s="28"/>
      <c r="D43" s="28"/>
      <c r="E43" s="33"/>
      <c r="F43" s="33"/>
    </row>
    <row r="44" spans="1:14" x14ac:dyDescent="0.25">
      <c r="A44" s="32">
        <v>60</v>
      </c>
      <c r="B44" s="33"/>
      <c r="C44" s="33"/>
      <c r="D44" s="33"/>
    </row>
    <row r="45" spans="1:14" x14ac:dyDescent="0.25">
      <c r="A45" s="32">
        <v>61</v>
      </c>
      <c r="B45" s="3"/>
      <c r="C45" s="4"/>
      <c r="D45" s="5"/>
      <c r="E45" s="8"/>
      <c r="F45" s="6"/>
    </row>
    <row r="46" spans="1:14" x14ac:dyDescent="0.25">
      <c r="A46" s="32">
        <v>62</v>
      </c>
      <c r="B46" s="3"/>
      <c r="C46" s="4"/>
      <c r="D46" s="5"/>
      <c r="E46" s="8"/>
      <c r="F46" s="6"/>
    </row>
    <row r="47" spans="1:14" x14ac:dyDescent="0.25">
      <c r="A47" s="32">
        <v>63</v>
      </c>
      <c r="B47" s="3"/>
      <c r="C47" s="4"/>
      <c r="D47" s="5"/>
      <c r="E47" s="8"/>
      <c r="F47" s="6"/>
    </row>
    <row r="48" spans="1:14" x14ac:dyDescent="0.25">
      <c r="A48" s="32">
        <v>64</v>
      </c>
      <c r="B48" s="3"/>
      <c r="C48" s="4"/>
      <c r="D48" s="5"/>
      <c r="E48" s="8"/>
      <c r="F48" s="6"/>
    </row>
    <row r="49" spans="1:6" x14ac:dyDescent="0.25">
      <c r="A49" s="32">
        <v>65</v>
      </c>
      <c r="B49" s="3"/>
      <c r="C49" s="4"/>
      <c r="D49" s="5"/>
      <c r="E49" s="8"/>
      <c r="F49" s="6"/>
    </row>
    <row r="50" spans="1:6" x14ac:dyDescent="0.25">
      <c r="A50" s="32">
        <v>66</v>
      </c>
      <c r="B50" s="3"/>
      <c r="C50" s="4"/>
      <c r="D50" s="5"/>
      <c r="E50" s="8"/>
      <c r="F50" s="6"/>
    </row>
    <row r="51" spans="1:6" x14ac:dyDescent="0.25">
      <c r="A51" s="32">
        <v>67</v>
      </c>
      <c r="B51" s="3"/>
      <c r="C51" s="4"/>
      <c r="D51" s="5"/>
      <c r="E51" s="8"/>
      <c r="F51" s="6"/>
    </row>
    <row r="52" spans="1:6" x14ac:dyDescent="0.25">
      <c r="A52" s="32">
        <v>68</v>
      </c>
      <c r="B52" s="3"/>
      <c r="C52" s="4"/>
      <c r="D52" s="5"/>
      <c r="E52" s="8"/>
      <c r="F52" s="6"/>
    </row>
    <row r="53" spans="1:6" x14ac:dyDescent="0.25">
      <c r="A53" s="32">
        <v>69</v>
      </c>
      <c r="B53" s="3"/>
      <c r="C53" s="4"/>
      <c r="D53" s="5"/>
      <c r="E53" s="8"/>
      <c r="F53" s="6"/>
    </row>
    <row r="54" spans="1:6" x14ac:dyDescent="0.25">
      <c r="A54" s="32">
        <v>70</v>
      </c>
      <c r="B54" s="3"/>
      <c r="C54" s="4"/>
      <c r="D54" s="5"/>
      <c r="E54" s="8"/>
      <c r="F54" s="6"/>
    </row>
    <row r="55" spans="1:6" x14ac:dyDescent="0.25">
      <c r="A55" s="32">
        <v>71</v>
      </c>
      <c r="B55" s="3"/>
      <c r="C55" s="4"/>
      <c r="D55" s="5"/>
      <c r="E55" s="8"/>
      <c r="F55" s="6"/>
    </row>
    <row r="56" spans="1:6" x14ac:dyDescent="0.25">
      <c r="A56" s="32">
        <v>72</v>
      </c>
      <c r="B56" s="3"/>
      <c r="C56" s="4"/>
      <c r="D56" s="5"/>
      <c r="E56" s="8"/>
      <c r="F56" s="6"/>
    </row>
    <row r="57" spans="1:6" x14ac:dyDescent="0.25">
      <c r="A57" s="32">
        <v>73</v>
      </c>
      <c r="B57" s="1"/>
      <c r="C57" s="1"/>
      <c r="D57" s="5"/>
      <c r="E57" s="8"/>
      <c r="F57" s="6"/>
    </row>
    <row r="58" spans="1:6" x14ac:dyDescent="0.25">
      <c r="A58" s="32">
        <v>74</v>
      </c>
      <c r="C58" s="4"/>
      <c r="D58" s="5"/>
      <c r="E58" s="8"/>
      <c r="F58" s="6"/>
    </row>
    <row r="59" spans="1:6" x14ac:dyDescent="0.25">
      <c r="A59" s="32">
        <v>75</v>
      </c>
      <c r="C59" s="4"/>
      <c r="D59" s="5"/>
      <c r="E59" s="8"/>
      <c r="F59" s="6"/>
    </row>
    <row r="60" spans="1:6" x14ac:dyDescent="0.25">
      <c r="A60" s="32">
        <v>76</v>
      </c>
      <c r="C60" s="4"/>
      <c r="D60" s="5"/>
      <c r="E60" s="8"/>
      <c r="F60" s="6"/>
    </row>
    <row r="61" spans="1:6" x14ac:dyDescent="0.25">
      <c r="A61" s="32">
        <v>77</v>
      </c>
    </row>
    <row r="62" spans="1:6" x14ac:dyDescent="0.25">
      <c r="A62" s="32">
        <v>78</v>
      </c>
    </row>
    <row r="63" spans="1:6" x14ac:dyDescent="0.25">
      <c r="A63" s="32">
        <v>79</v>
      </c>
    </row>
    <row r="64" spans="1:6" x14ac:dyDescent="0.25">
      <c r="A64" s="32">
        <v>80</v>
      </c>
    </row>
    <row r="65" spans="1:1" x14ac:dyDescent="0.25">
      <c r="A65" s="32">
        <v>81</v>
      </c>
    </row>
    <row r="66" spans="1:1" x14ac:dyDescent="0.25">
      <c r="A66" s="32">
        <v>82</v>
      </c>
    </row>
    <row r="67" spans="1:1" x14ac:dyDescent="0.25">
      <c r="A67" s="32">
        <v>83</v>
      </c>
    </row>
    <row r="68" spans="1:1" x14ac:dyDescent="0.25">
      <c r="A68" s="32">
        <v>84</v>
      </c>
    </row>
    <row r="69" spans="1:1" x14ac:dyDescent="0.25">
      <c r="A69" s="32">
        <v>85</v>
      </c>
    </row>
    <row r="70" spans="1:1" x14ac:dyDescent="0.25">
      <c r="A70" s="32">
        <v>86</v>
      </c>
    </row>
    <row r="71" spans="1:1" x14ac:dyDescent="0.25">
      <c r="A71" s="32">
        <v>87</v>
      </c>
    </row>
    <row r="72" spans="1:1" x14ac:dyDescent="0.25">
      <c r="A72" s="32">
        <v>88</v>
      </c>
    </row>
    <row r="73" spans="1:1" x14ac:dyDescent="0.25">
      <c r="A73" s="32">
        <v>89</v>
      </c>
    </row>
    <row r="74" spans="1:1" x14ac:dyDescent="0.25">
      <c r="A74" s="32">
        <v>90</v>
      </c>
    </row>
    <row r="75" spans="1:1" x14ac:dyDescent="0.25">
      <c r="A75" s="32">
        <v>91</v>
      </c>
    </row>
    <row r="76" spans="1:1" x14ac:dyDescent="0.25">
      <c r="A76" s="32">
        <v>92</v>
      </c>
    </row>
    <row r="77" spans="1:1" x14ac:dyDescent="0.25">
      <c r="A77" s="32">
        <v>93</v>
      </c>
    </row>
    <row r="78" spans="1:1" x14ac:dyDescent="0.25">
      <c r="A78" s="32">
        <v>94</v>
      </c>
    </row>
    <row r="79" spans="1:1" x14ac:dyDescent="0.25">
      <c r="A79" s="32">
        <v>95</v>
      </c>
    </row>
    <row r="80" spans="1:1" x14ac:dyDescent="0.25">
      <c r="A80" s="32">
        <v>96</v>
      </c>
    </row>
    <row r="81" spans="1:1" x14ac:dyDescent="0.25">
      <c r="A81" s="32">
        <v>97</v>
      </c>
    </row>
    <row r="82" spans="1:1" x14ac:dyDescent="0.25">
      <c r="A82" s="32">
        <v>98</v>
      </c>
    </row>
    <row r="83" spans="1:1" x14ac:dyDescent="0.25">
      <c r="A83" s="32">
        <v>99</v>
      </c>
    </row>
    <row r="84" spans="1:1" x14ac:dyDescent="0.25">
      <c r="A84" s="32">
        <v>100</v>
      </c>
    </row>
    <row r="85" spans="1:1" x14ac:dyDescent="0.25">
      <c r="A85" s="32">
        <v>101</v>
      </c>
    </row>
    <row r="86" spans="1:1" x14ac:dyDescent="0.25">
      <c r="A86" s="32">
        <v>102</v>
      </c>
    </row>
    <row r="87" spans="1:1" x14ac:dyDescent="0.25">
      <c r="A87" s="32">
        <v>103</v>
      </c>
    </row>
    <row r="88" spans="1:1" x14ac:dyDescent="0.25">
      <c r="A88" s="32">
        <v>104</v>
      </c>
    </row>
    <row r="89" spans="1:1" x14ac:dyDescent="0.25">
      <c r="A89" s="32">
        <v>105</v>
      </c>
    </row>
    <row r="90" spans="1:1" x14ac:dyDescent="0.25">
      <c r="A90" s="32">
        <v>106</v>
      </c>
    </row>
    <row r="91" spans="1:1" x14ac:dyDescent="0.25">
      <c r="A91" s="32">
        <v>107</v>
      </c>
    </row>
    <row r="92" spans="1:1" x14ac:dyDescent="0.25">
      <c r="A92" s="32">
        <v>108</v>
      </c>
    </row>
    <row r="93" spans="1:1" x14ac:dyDescent="0.25">
      <c r="A93" s="32">
        <v>109</v>
      </c>
    </row>
    <row r="94" spans="1:1" x14ac:dyDescent="0.25">
      <c r="A94" s="32">
        <v>110</v>
      </c>
    </row>
    <row r="95" spans="1:1" x14ac:dyDescent="0.25">
      <c r="A95" s="32">
        <v>111</v>
      </c>
    </row>
    <row r="96" spans="1:1" x14ac:dyDescent="0.25">
      <c r="A96" s="32">
        <v>112</v>
      </c>
    </row>
    <row r="97" spans="1:1" x14ac:dyDescent="0.25">
      <c r="A97" s="32">
        <v>113</v>
      </c>
    </row>
    <row r="98" spans="1:1" x14ac:dyDescent="0.25">
      <c r="A98" s="32">
        <v>114</v>
      </c>
    </row>
    <row r="99" spans="1:1" x14ac:dyDescent="0.25">
      <c r="A99" s="32">
        <v>115</v>
      </c>
    </row>
    <row r="100" spans="1:1" x14ac:dyDescent="0.25">
      <c r="A100" s="32">
        <v>116</v>
      </c>
    </row>
    <row r="101" spans="1:1" x14ac:dyDescent="0.25">
      <c r="A101" s="32">
        <v>117</v>
      </c>
    </row>
    <row r="102" spans="1:1" x14ac:dyDescent="0.25">
      <c r="A102" s="32">
        <v>118</v>
      </c>
    </row>
    <row r="103" spans="1:1" x14ac:dyDescent="0.25">
      <c r="A103" s="32">
        <v>119</v>
      </c>
    </row>
    <row r="104" spans="1:1" x14ac:dyDescent="0.25">
      <c r="A104" s="32">
        <v>120</v>
      </c>
    </row>
    <row r="105" spans="1:1" x14ac:dyDescent="0.25">
      <c r="A105" s="32">
        <v>121</v>
      </c>
    </row>
    <row r="106" spans="1:1" x14ac:dyDescent="0.25">
      <c r="A106" s="32">
        <v>122</v>
      </c>
    </row>
    <row r="107" spans="1:1" x14ac:dyDescent="0.25">
      <c r="A107" s="32">
        <v>123</v>
      </c>
    </row>
    <row r="108" spans="1:1" x14ac:dyDescent="0.25">
      <c r="A108" s="32">
        <v>124</v>
      </c>
    </row>
    <row r="109" spans="1:1" x14ac:dyDescent="0.25">
      <c r="A109" s="32">
        <v>125</v>
      </c>
    </row>
    <row r="110" spans="1:1" x14ac:dyDescent="0.25">
      <c r="A110" s="32">
        <v>126</v>
      </c>
    </row>
    <row r="111" spans="1:1" x14ac:dyDescent="0.25">
      <c r="A111" s="32">
        <v>127</v>
      </c>
    </row>
    <row r="112" spans="1:1" x14ac:dyDescent="0.25">
      <c r="A112" s="32">
        <v>128</v>
      </c>
    </row>
    <row r="113" spans="1:1" x14ac:dyDescent="0.25">
      <c r="A113" s="32">
        <v>129</v>
      </c>
    </row>
    <row r="114" spans="1:1" x14ac:dyDescent="0.25">
      <c r="A114" s="32">
        <v>130</v>
      </c>
    </row>
    <row r="115" spans="1:1" x14ac:dyDescent="0.25">
      <c r="A115" s="32">
        <v>131</v>
      </c>
    </row>
    <row r="116" spans="1:1" x14ac:dyDescent="0.25">
      <c r="A116" s="32">
        <v>132</v>
      </c>
    </row>
    <row r="117" spans="1:1" x14ac:dyDescent="0.25">
      <c r="A117" s="32">
        <v>133</v>
      </c>
    </row>
    <row r="118" spans="1:1" x14ac:dyDescent="0.25">
      <c r="A118" s="32">
        <v>134</v>
      </c>
    </row>
    <row r="119" spans="1:1" x14ac:dyDescent="0.25">
      <c r="A119" s="32">
        <v>135</v>
      </c>
    </row>
    <row r="120" spans="1:1" x14ac:dyDescent="0.25">
      <c r="A120" s="32">
        <v>136</v>
      </c>
    </row>
    <row r="121" spans="1:1" x14ac:dyDescent="0.25">
      <c r="A121" s="32">
        <v>137</v>
      </c>
    </row>
    <row r="122" spans="1:1" x14ac:dyDescent="0.25">
      <c r="A122" s="32">
        <v>138</v>
      </c>
    </row>
    <row r="123" spans="1:1" x14ac:dyDescent="0.25">
      <c r="A123" s="32">
        <v>139</v>
      </c>
    </row>
    <row r="124" spans="1:1" x14ac:dyDescent="0.25">
      <c r="A124" s="32">
        <v>140</v>
      </c>
    </row>
    <row r="125" spans="1:1" x14ac:dyDescent="0.25">
      <c r="A125" s="32">
        <v>141</v>
      </c>
    </row>
    <row r="126" spans="1:1" x14ac:dyDescent="0.25">
      <c r="A126" s="32">
        <v>142</v>
      </c>
    </row>
    <row r="127" spans="1:1" x14ac:dyDescent="0.25">
      <c r="A127" s="32">
        <v>143</v>
      </c>
    </row>
    <row r="128" spans="1:1" x14ac:dyDescent="0.25">
      <c r="A128" s="32">
        <v>144</v>
      </c>
    </row>
    <row r="129" spans="1:1" x14ac:dyDescent="0.25">
      <c r="A129" s="32">
        <v>145</v>
      </c>
    </row>
    <row r="130" spans="1:1" x14ac:dyDescent="0.25">
      <c r="A130" s="32">
        <v>146</v>
      </c>
    </row>
    <row r="131" spans="1:1" x14ac:dyDescent="0.25">
      <c r="A131" s="32">
        <v>147</v>
      </c>
    </row>
    <row r="132" spans="1:1" x14ac:dyDescent="0.25">
      <c r="A132" s="32">
        <v>148</v>
      </c>
    </row>
    <row r="133" spans="1:1" x14ac:dyDescent="0.25">
      <c r="A133" s="32">
        <v>149</v>
      </c>
    </row>
    <row r="134" spans="1:1" x14ac:dyDescent="0.25">
      <c r="A134" s="32">
        <v>150</v>
      </c>
    </row>
    <row r="135" spans="1:1" x14ac:dyDescent="0.25">
      <c r="A135" s="32">
        <v>151</v>
      </c>
    </row>
    <row r="136" spans="1:1" x14ac:dyDescent="0.25">
      <c r="A136" s="32">
        <v>152</v>
      </c>
    </row>
    <row r="137" spans="1:1" x14ac:dyDescent="0.25">
      <c r="A137" s="32">
        <v>153</v>
      </c>
    </row>
    <row r="138" spans="1:1" x14ac:dyDescent="0.25">
      <c r="A138" s="32">
        <v>154</v>
      </c>
    </row>
    <row r="139" spans="1:1" x14ac:dyDescent="0.25">
      <c r="A139" s="32">
        <v>155</v>
      </c>
    </row>
    <row r="140" spans="1:1" x14ac:dyDescent="0.25">
      <c r="A140" s="32">
        <v>156</v>
      </c>
    </row>
    <row r="141" spans="1:1" x14ac:dyDescent="0.25">
      <c r="A141" s="32">
        <v>157</v>
      </c>
    </row>
    <row r="142" spans="1:1" x14ac:dyDescent="0.25">
      <c r="A142" s="32">
        <v>159</v>
      </c>
    </row>
    <row r="143" spans="1:1" x14ac:dyDescent="0.25">
      <c r="A143" s="32">
        <v>160</v>
      </c>
    </row>
    <row r="144" spans="1:1" x14ac:dyDescent="0.25">
      <c r="A144" s="32">
        <v>161</v>
      </c>
    </row>
    <row r="145" spans="1:1" x14ac:dyDescent="0.25">
      <c r="A145" s="32">
        <v>162</v>
      </c>
    </row>
    <row r="146" spans="1:1" x14ac:dyDescent="0.25">
      <c r="A146" s="32">
        <v>163</v>
      </c>
    </row>
    <row r="147" spans="1:1" x14ac:dyDescent="0.25">
      <c r="A147" s="32">
        <v>164</v>
      </c>
    </row>
    <row r="148" spans="1:1" x14ac:dyDescent="0.25">
      <c r="A148" s="32">
        <v>165</v>
      </c>
    </row>
    <row r="149" spans="1:1" x14ac:dyDescent="0.25">
      <c r="A149" s="32">
        <v>168</v>
      </c>
    </row>
    <row r="150" spans="1:1" x14ac:dyDescent="0.25">
      <c r="A150" s="32">
        <v>169</v>
      </c>
    </row>
    <row r="151" spans="1:1" x14ac:dyDescent="0.25">
      <c r="A151" s="32">
        <v>170</v>
      </c>
    </row>
    <row r="152" spans="1:1" x14ac:dyDescent="0.25">
      <c r="A152" s="32">
        <v>173</v>
      </c>
    </row>
    <row r="153" spans="1:1" x14ac:dyDescent="0.25">
      <c r="A153" s="32">
        <v>174</v>
      </c>
    </row>
    <row r="154" spans="1:1" x14ac:dyDescent="0.25">
      <c r="A154" s="32">
        <v>176</v>
      </c>
    </row>
    <row r="155" spans="1:1" x14ac:dyDescent="0.25">
      <c r="A155" s="32">
        <v>178</v>
      </c>
    </row>
    <row r="156" spans="1:1" x14ac:dyDescent="0.25">
      <c r="A156" s="32">
        <v>179</v>
      </c>
    </row>
    <row r="157" spans="1:1" x14ac:dyDescent="0.25">
      <c r="A157" s="32">
        <v>180</v>
      </c>
    </row>
    <row r="158" spans="1:1" x14ac:dyDescent="0.25">
      <c r="A158" s="32">
        <v>183</v>
      </c>
    </row>
    <row r="159" spans="1:1" x14ac:dyDescent="0.25">
      <c r="A159" s="32">
        <v>189</v>
      </c>
    </row>
    <row r="160" spans="1:1" x14ac:dyDescent="0.25">
      <c r="A160" s="32">
        <v>191</v>
      </c>
    </row>
    <row r="161" spans="1:1" x14ac:dyDescent="0.25">
      <c r="A161" s="32">
        <v>202</v>
      </c>
    </row>
    <row r="162" spans="1:1" x14ac:dyDescent="0.25">
      <c r="A162" s="32">
        <v>206</v>
      </c>
    </row>
    <row r="163" spans="1:1" x14ac:dyDescent="0.25">
      <c r="A163" s="32">
        <v>207</v>
      </c>
    </row>
    <row r="164" spans="1:1" x14ac:dyDescent="0.25">
      <c r="A164" s="32">
        <v>214</v>
      </c>
    </row>
    <row r="165" spans="1:1" x14ac:dyDescent="0.25">
      <c r="A165" s="32">
        <v>217</v>
      </c>
    </row>
    <row r="166" spans="1:1" x14ac:dyDescent="0.25">
      <c r="A166" s="32">
        <v>227</v>
      </c>
    </row>
    <row r="167" spans="1:1" x14ac:dyDescent="0.25">
      <c r="A167" s="32">
        <v>231</v>
      </c>
    </row>
    <row r="168" spans="1:1" x14ac:dyDescent="0.25">
      <c r="A168" s="32">
        <v>256</v>
      </c>
    </row>
    <row r="169" spans="1:1" x14ac:dyDescent="0.25">
      <c r="A169" s="32">
        <v>261</v>
      </c>
    </row>
    <row r="170" spans="1:1" x14ac:dyDescent="0.25">
      <c r="A170" s="32">
        <v>268</v>
      </c>
    </row>
    <row r="171" spans="1:1" x14ac:dyDescent="0.25">
      <c r="A171" s="32">
        <v>281</v>
      </c>
    </row>
    <row r="172" spans="1:1" x14ac:dyDescent="0.25">
      <c r="A172" s="32">
        <v>287</v>
      </c>
    </row>
    <row r="173" spans="1:1" x14ac:dyDescent="0.25">
      <c r="A173" s="32">
        <v>299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117AE7E7BDB04C95F378CF40E3F2BC" ma:contentTypeVersion="" ma:contentTypeDescription="Create a new document." ma:contentTypeScope="" ma:versionID="6e5cf58a19301314d6de6f26bfab9af5">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4EC47D-3BF2-4329-8358-CA0D24D92473}">
  <ds:schemaRefs>
    <ds:schemaRef ds:uri="http://schemas.microsoft.com/sharepoint/v3/contenttype/forms"/>
  </ds:schemaRefs>
</ds:datastoreItem>
</file>

<file path=customXml/itemProps2.xml><?xml version="1.0" encoding="utf-8"?>
<ds:datastoreItem xmlns:ds="http://schemas.openxmlformats.org/officeDocument/2006/customXml" ds:itemID="{BEC2246C-827E-40B1-A7ED-9D9F815E72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38CBE18-723A-4140-8A92-5DAB250033B1}">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Attendant(LCW)</vt:lpstr>
      <vt:lpstr>Host (LCW)</vt:lpstr>
      <vt:lpstr>DD List Data</vt:lpstr>
      <vt:lpstr>'Attendant(LCW)'!Print_Area</vt:lpstr>
      <vt:lpstr>Instructions!Print_Area</vt:lpstr>
      <vt:lpstr>Instructions!Print_Titles</vt:lpstr>
    </vt:vector>
  </TitlesOfParts>
  <Company>USDA/ARS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dc:creator>
  <cp:lastModifiedBy>Tiruvaiyar, Narayana (CTR) - OCFO-FMS, Washington, DC</cp:lastModifiedBy>
  <cp:lastPrinted>2024-06-11T19:48:49Z</cp:lastPrinted>
  <dcterms:created xsi:type="dcterms:W3CDTF">2012-09-11T16:20:31Z</dcterms:created>
  <dcterms:modified xsi:type="dcterms:W3CDTF">2024-06-28T05:24:09Z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0x010100E5117AE7E7BDB04C95F378CF40E3F2BC</vt:lpwstr>
  </property>
</Properties>
</file>